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505" windowHeight="12765" activeTab="1"/>
  </bookViews>
  <sheets>
    <sheet name="รายละเอียดการจัดกลุ่มโรงงาน" sheetId="1" r:id="rId1"/>
    <sheet name="imp61 " sheetId="2" r:id="rId2"/>
    <sheet name="imp_count" sheetId="3" r:id="rId3"/>
    <sheet name="imp_vest" sheetId="4" r:id="rId4"/>
    <sheet name="imp_work" sheetId="5" r:id="rId5"/>
  </sheets>
  <definedNames>
    <definedName name="_xlnm.Print_Area" localSheetId="1">'imp61 '!$A$1:$M$34</definedName>
  </definedNames>
  <calcPr fullCalcOnLoad="1"/>
</workbook>
</file>

<file path=xl/sharedStrings.xml><?xml version="1.0" encoding="utf-8"?>
<sst xmlns="http://schemas.openxmlformats.org/spreadsheetml/2006/main" count="364" uniqueCount="212">
  <si>
    <t>สถิติสะสมจำนวนโรงงานที่ได้รับอนุญาตให้ประกอบกิจการ (เปิดดำเนินการ) ตาม พ.ร.บ.โรงงาน พ.ศ.2535</t>
  </si>
  <si>
    <t>หมวดอุตสาหกรรมสำคัญ</t>
  </si>
  <si>
    <t>จำพวกที่ 1</t>
  </si>
  <si>
    <t>จำพวกที่ 2</t>
  </si>
  <si>
    <t>จำพวกที่ 3</t>
  </si>
  <si>
    <t>รวม จำพวกที่ 1 - 3</t>
  </si>
  <si>
    <t>ประเภท</t>
  </si>
  <si>
    <t>จำนวน</t>
  </si>
  <si>
    <t>เงินลงทุน</t>
  </si>
  <si>
    <t>คนงาน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</si>
  <si>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</si>
  <si>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</si>
  <si>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</si>
  <si>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</si>
  <si>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</si>
  <si>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</si>
  <si>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</si>
  <si>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    (Furniture &amp; Fixture)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</si>
  <si>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</si>
  <si>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</si>
  <si>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 xml:space="preserve">      (Printing , Publishing , Allied products)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</si>
  <si>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</si>
  <si>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</si>
  <si>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</si>
  <si>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</si>
  <si>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</si>
  <si>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</si>
  <si>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</si>
  <si>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</si>
  <si>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</si>
  <si>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</si>
  <si>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 xml:space="preserve">      (Transport Equipment)</t>
  </si>
  <si>
    <t>21. การผลิตอื่นๆ (Other Manufacturing Industries)</t>
  </si>
  <si>
    <t>รวม</t>
  </si>
  <si>
    <t>จำนวนโรงงาน</t>
  </si>
  <si>
    <t>จำพวก1</t>
  </si>
  <si>
    <t>จำพวก2</t>
  </si>
  <si>
    <t>จำพวก3</t>
  </si>
  <si>
    <t>รวม1-3</t>
  </si>
  <si>
    <t>เงินลงทุน (ล้านบาท)</t>
  </si>
  <si>
    <t>จำนวนคนงาน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</si>
  <si>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</si>
  <si>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</si>
  <si>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</si>
  <si>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</si>
  <si>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</si>
  <si>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</si>
  <si>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</si>
  <si>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</si>
  <si>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</si>
  <si>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</si>
  <si>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</si>
  <si>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</si>
  <si>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</si>
  <si>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</si>
  <si>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</si>
  <si>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</si>
  <si>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</si>
  <si>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</si>
  <si>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</si>
  <si>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</si>
  <si>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</si>
  <si>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</si>
  <si>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</si>
  <si>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</si>
  <si>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</si>
  <si>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</si>
  <si>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</si>
  <si>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</si>
  <si>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</si>
  <si>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</si>
  <si>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</si>
  <si>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</si>
  <si>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</si>
  <si>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</si>
  <si>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</si>
  <si>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</si>
  <si>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</si>
  <si>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</si>
  <si>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</si>
  <si>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</si>
  <si>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</si>
  <si>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</si>
  <si>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</si>
  <si>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</si>
  <si>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</si>
  <si>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</si>
  <si>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</si>
  <si>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</si>
  <si>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</si>
  <si>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</si>
  <si>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</si>
  <si>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</si>
  <si>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</si>
  <si>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</si>
  <si>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</si>
  <si>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</si>
  <si>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</si>
  <si>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</si>
  <si>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</si>
  <si>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</si>
  <si>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</si>
  <si>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</si>
  <si>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</si>
  <si>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</si>
  <si>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</si>
  <si>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</si>
  <si>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</si>
  <si>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</si>
  <si>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</si>
  <si>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</si>
  <si>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</si>
  <si>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</si>
  <si>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</si>
  <si>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</si>
  <si>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</si>
  <si>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</si>
  <si>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</si>
  <si>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</si>
  <si>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ผลิตภัณฑ์พลาสติก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</si>
  <si>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</si>
  <si>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</si>
  <si>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</si>
  <si>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</si>
  <si>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</si>
  <si>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</si>
  <si>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</si>
  <si>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</si>
  <si>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</si>
  <si>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</si>
  <si>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</si>
  <si>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17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</si>
  <si>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</si>
  <si>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</si>
  <si>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</si>
  <si>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</si>
  <si>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</si>
  <si>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</si>
  <si>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</si>
  <si>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</si>
  <si>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</si>
  <si>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</si>
  <si>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</si>
  <si>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</si>
  <si>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</si>
  <si>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</si>
  <si>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</si>
  <si>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</si>
  <si>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</si>
  <si>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</si>
  <si>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</si>
  <si>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</si>
  <si>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</si>
  <si>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</si>
  <si>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</si>
  <si>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</si>
  <si>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</si>
  <si>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</si>
  <si>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</si>
  <si>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20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</si>
  <si>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</si>
  <si>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</si>
  <si>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</si>
  <si>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</si>
  <si>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</si>
  <si>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</si>
  <si>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</si>
  <si>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</si>
  <si>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</si>
  <si>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</si>
  <si>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</si>
  <si>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</si>
  <si>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</si>
  <si>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</si>
  <si>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</si>
  <si>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ที่ใช้แสงเป็นอุปกรณ์ในการทำงาน หรือเครื่องอัดสำเนาด้วยการถ่ายภาพ</t>
  </si>
  <si>
    <t>ผลิตหรือประกอบนาฬิกา เครื่องวัดเวลา หรือชิ้นส่วนของนาฬิกา หรือเครื่องวัดเวลา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</si>
  <si>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</si>
  <si>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</si>
  <si>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</si>
  <si>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</si>
  <si>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</si>
  <si>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</si>
  <si>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</si>
  <si>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</si>
  <si>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</si>
  <si>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ห้องเย็น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</si>
  <si>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</si>
  <si>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</si>
  <si>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</si>
  <si>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</si>
  <si>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</si>
  <si>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</si>
  <si>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</si>
  <si>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</si>
  <si>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</si>
  <si>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</si>
  <si>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</si>
  <si>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</si>
  <si>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</si>
  <si>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</si>
  <si>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r>
      <t xml:space="preserve">สถิติสะสม </t>
    </r>
    <r>
      <rPr>
        <b/>
        <i/>
        <u val="single"/>
        <sz val="15"/>
        <color indexed="18"/>
        <rFont val="TH SarabunPSK"/>
        <family val="2"/>
      </rPr>
      <t xml:space="preserve">จำนวนโรงงาน </t>
    </r>
    <r>
      <rPr>
        <b/>
        <sz val="15"/>
        <color indexed="18"/>
        <rFont val="TH SarabunPSK"/>
        <family val="2"/>
      </rPr>
      <t>ที่ได้รับอนุญาตให้ประกอบกิจการ (เปิดดำเนินการ) ตาม พ.ร.บ.โรงงาน พ.ศ.2535</t>
    </r>
  </si>
  <si>
    <r>
      <t xml:space="preserve">สถิติสะสมจำนวน </t>
    </r>
    <r>
      <rPr>
        <b/>
        <i/>
        <u val="single"/>
        <sz val="15"/>
        <color indexed="18"/>
        <rFont val="TH SarabunPSK"/>
        <family val="2"/>
      </rPr>
      <t>เงินลงทุน</t>
    </r>
    <r>
      <rPr>
        <b/>
        <i/>
        <sz val="15"/>
        <color indexed="18"/>
        <rFont val="TH SarabunPSK"/>
        <family val="2"/>
      </rPr>
      <t xml:space="preserve"> </t>
    </r>
    <r>
      <rPr>
        <b/>
        <sz val="15"/>
        <color indexed="18"/>
        <rFont val="TH SarabunPSK"/>
        <family val="2"/>
      </rPr>
      <t>ที่ได้รับอนุญาตให้ประกอบกิจการ (เปิดดำเนินการ) ตาม พ.ร.บ.โรงงาน พ.ศ.2535</t>
    </r>
  </si>
  <si>
    <r>
      <t xml:space="preserve">สถิติสะสม </t>
    </r>
    <r>
      <rPr>
        <b/>
        <i/>
        <u val="single"/>
        <sz val="15"/>
        <color indexed="18"/>
        <rFont val="TH SarabunPSK"/>
        <family val="2"/>
      </rPr>
      <t>จำนวนคนงาน</t>
    </r>
    <r>
      <rPr>
        <b/>
        <sz val="15"/>
        <color indexed="18"/>
        <rFont val="TH SarabunPSK"/>
        <family val="2"/>
      </rPr>
      <t xml:space="preserve"> ที่ได้รับอนุญาตให้ประกอบกิจการ (เปิดดำเนินการ) ตาม พ.ร.บ.โรงงาน พ.ศ.2535</t>
    </r>
  </si>
  <si>
    <t>ผลิตหนังสัตว์และผลิตภัณฑ์จากหนังสัตว์ (Leather products &amp; Footwear)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</si>
  <si>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</si>
  <si>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 xml:space="preserve">  6. ผลิตหนังสัตว์และผลิตภัณฑ์จากหนังสัตว์(Leather products &amp; Footwear)</t>
  </si>
  <si>
    <t xml:space="preserve">           กรมโรงงานอุตสาหกรรม   โทร. 0 2202 4156</t>
  </si>
  <si>
    <t>ที่มา  :  ศูนย์ข้อมูลธุรกิจอุตสาหกรรม  ศูนย์เทคโนโลยีสารสนเทศและการสื่อสาร</t>
  </si>
  <si>
    <t>จำแนกรายหมวดอุตสาหกรรมที่สำคัญ  ตามจำพวก ณ สิ้นปี 2561</t>
  </si>
  <si>
    <t>โรงงาน</t>
  </si>
  <si>
    <t>(ล้านบาท)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</si>
</sst>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.0"/>
    <numFmt numFmtId="192" formatCode="_-* #,##0_-;\-* #,##0_-;_-* &quot;-&quot;??_-;_-@_-"/>
    <numFmt numFmtId="193" formatCode="_-* #,##0.0_-;\-* #,##0.0_-;_-* &quot;-&quot;??_-;_-@_-"/>
    <numFmt numFmtId="194" formatCode="0.0"/>
    <numFmt numFmtId="195" formatCode="#,##0.00_ ;\-#,##0.00\ "/>
    <numFmt numFmtId="196" formatCode="#,##0.0000"/>
    <numFmt numFmtId="197" formatCode="#,##0.000"/>
  </numFmts>
  <fonts count="60">
    <font>
      <sz val="14"/>
      <name val="Cordia New"/>
      <family val="2"/>
    </font>
    <font>
      <sz val="16"/>
      <color indexed="18"/>
      <name val="Cordia New"/>
      <family val="2"/>
    </font>
    <font>
      <sz val="15"/>
      <color indexed="18"/>
      <name val="CordiaUPC"/>
      <family val="2"/>
    </font>
    <font>
      <sz val="16"/>
      <color indexed="18"/>
      <name val="CordiaUPC"/>
      <family val="2"/>
    </font>
    <font>
      <b/>
      <sz val="16"/>
      <color indexed="18"/>
      <name val="CordiaUPC"/>
      <family val="2"/>
    </font>
    <font>
      <b/>
      <sz val="18"/>
      <color indexed="18"/>
      <name val="Cordia New"/>
      <family val="2"/>
    </font>
    <font>
      <b/>
      <i/>
      <sz val="16"/>
      <color indexed="18"/>
      <name val="CordiaUPC"/>
      <family val="2"/>
    </font>
    <font>
      <b/>
      <i/>
      <sz val="15"/>
      <color indexed="18"/>
      <name val="CordiaUPC"/>
      <family val="2"/>
    </font>
    <font>
      <u val="single"/>
      <sz val="16"/>
      <color indexed="18"/>
      <name val="CordiaUPC"/>
      <family val="2"/>
    </font>
    <font>
      <u val="single"/>
      <sz val="15"/>
      <color indexed="18"/>
      <name val="CordiaUPC"/>
      <family val="2"/>
    </font>
    <font>
      <b/>
      <i/>
      <u val="single"/>
      <sz val="16"/>
      <color indexed="18"/>
      <name val="CordiaUPC"/>
      <family val="2"/>
    </font>
    <font>
      <sz val="8"/>
      <name val="Cordia New"/>
      <family val="2"/>
    </font>
    <font>
      <b/>
      <sz val="14"/>
      <color indexed="18"/>
      <name val="TH SarabunPSK"/>
      <family val="2"/>
    </font>
    <font>
      <sz val="14"/>
      <color indexed="18"/>
      <name val="TH SarabunPSK"/>
      <family val="2"/>
    </font>
    <font>
      <sz val="14"/>
      <name val="TH SarabunPSK"/>
      <family val="2"/>
    </font>
    <font>
      <b/>
      <sz val="13"/>
      <color indexed="18"/>
      <name val="TH SarabunPSK"/>
      <family val="2"/>
    </font>
    <font>
      <sz val="13"/>
      <color indexed="18"/>
      <name val="TH SarabunPSK"/>
      <family val="2"/>
    </font>
    <font>
      <sz val="16"/>
      <color indexed="18"/>
      <name val="TH SarabunPSK"/>
      <family val="2"/>
    </font>
    <font>
      <b/>
      <sz val="16"/>
      <color indexed="18"/>
      <name val="TH SarabunPSK"/>
      <family val="2"/>
    </font>
    <font>
      <b/>
      <sz val="15"/>
      <color indexed="18"/>
      <name val="TH SarabunPSK"/>
      <family val="2"/>
    </font>
    <font>
      <b/>
      <i/>
      <u val="single"/>
      <sz val="15"/>
      <color indexed="18"/>
      <name val="TH SarabunPSK"/>
      <family val="2"/>
    </font>
    <font>
      <sz val="15"/>
      <name val="TH SarabunPSK"/>
      <family val="2"/>
    </font>
    <font>
      <sz val="15"/>
      <color indexed="18"/>
      <name val="TH SarabunPSK"/>
      <family val="2"/>
    </font>
    <font>
      <b/>
      <i/>
      <sz val="15"/>
      <color indexed="18"/>
      <name val="TH SarabunPSK"/>
      <family val="2"/>
    </font>
    <font>
      <b/>
      <sz val="15"/>
      <name val="TH SarabunPSK"/>
      <family val="2"/>
    </font>
    <font>
      <i/>
      <sz val="15"/>
      <color indexed="18"/>
      <name val="TH SarabunPSK"/>
      <family val="2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sz val="16"/>
      <color indexed="20"/>
      <name val="Cordia New"/>
      <family val="2"/>
    </font>
    <font>
      <b/>
      <sz val="16"/>
      <color indexed="52"/>
      <name val="Cordia New"/>
      <family val="2"/>
    </font>
    <font>
      <b/>
      <sz val="16"/>
      <color indexed="9"/>
      <name val="Cordia New"/>
      <family val="2"/>
    </font>
    <font>
      <i/>
      <sz val="16"/>
      <color indexed="23"/>
      <name val="Cordia New"/>
      <family val="2"/>
    </font>
    <font>
      <sz val="16"/>
      <color indexed="17"/>
      <name val="Cordia New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sz val="16"/>
      <color indexed="62"/>
      <name val="Cordia New"/>
      <family val="2"/>
    </font>
    <font>
      <sz val="16"/>
      <color indexed="52"/>
      <name val="Cordia New"/>
      <family val="2"/>
    </font>
    <font>
      <sz val="16"/>
      <color indexed="60"/>
      <name val="Cordia New"/>
      <family val="2"/>
    </font>
    <font>
      <b/>
      <sz val="16"/>
      <color indexed="63"/>
      <name val="Cordia New"/>
      <family val="2"/>
    </font>
    <font>
      <b/>
      <sz val="18"/>
      <color indexed="56"/>
      <name val="Tahoma"/>
      <family val="2"/>
    </font>
    <font>
      <b/>
      <sz val="16"/>
      <color indexed="8"/>
      <name val="Cordia New"/>
      <family val="2"/>
    </font>
    <font>
      <sz val="16"/>
      <color indexed="10"/>
      <name val="Cordia New"/>
      <family val="2"/>
    </font>
    <font>
      <sz val="16"/>
      <color theme="1"/>
      <name val="Cordia New"/>
      <family val="2"/>
    </font>
    <font>
      <sz val="16"/>
      <color theme="0"/>
      <name val="Cordia New"/>
      <family val="2"/>
    </font>
    <font>
      <sz val="16"/>
      <color rgb="FF9C0006"/>
      <name val="Cordia New"/>
      <family val="2"/>
    </font>
    <font>
      <b/>
      <sz val="16"/>
      <color rgb="FFFA7D00"/>
      <name val="Cordia New"/>
      <family val="2"/>
    </font>
    <font>
      <b/>
      <sz val="16"/>
      <color theme="0"/>
      <name val="Cordia New"/>
      <family val="2"/>
    </font>
    <font>
      <i/>
      <sz val="16"/>
      <color rgb="FF7F7F7F"/>
      <name val="Cordia New"/>
      <family val="2"/>
    </font>
    <font>
      <sz val="16"/>
      <color rgb="FF006100"/>
      <name val="Cordia New"/>
      <family val="2"/>
    </font>
    <font>
      <b/>
      <sz val="15"/>
      <color theme="3"/>
      <name val="Cordia New"/>
      <family val="2"/>
    </font>
    <font>
      <b/>
      <sz val="13"/>
      <color theme="3"/>
      <name val="Cordia New"/>
      <family val="2"/>
    </font>
    <font>
      <b/>
      <sz val="11"/>
      <color theme="3"/>
      <name val="Cordia New"/>
      <family val="2"/>
    </font>
    <font>
      <sz val="16"/>
      <color rgb="FF3F3F76"/>
      <name val="Cordia New"/>
      <family val="2"/>
    </font>
    <font>
      <sz val="16"/>
      <color rgb="FFFA7D00"/>
      <name val="Cordia New"/>
      <family val="2"/>
    </font>
    <font>
      <sz val="16"/>
      <color rgb="FF9C6500"/>
      <name val="Cordia New"/>
      <family val="2"/>
    </font>
    <font>
      <b/>
      <sz val="16"/>
      <color rgb="FF3F3F3F"/>
      <name val="Cordia New"/>
      <family val="2"/>
    </font>
    <font>
      <b/>
      <sz val="18"/>
      <color theme="3"/>
      <name val="Cambria"/>
      <family val="2"/>
    </font>
    <font>
      <b/>
      <sz val="16"/>
      <color theme="1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Continuous" vertical="center"/>
    </xf>
    <xf numFmtId="3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19" fillId="33" borderId="0" xfId="0" applyFont="1" applyFill="1" applyAlignment="1">
      <alignment horizontal="centerContinuous" vertical="center"/>
    </xf>
    <xf numFmtId="0" fontId="22" fillId="33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3" fontId="19" fillId="33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/>
    </xf>
    <xf numFmtId="3" fontId="19" fillId="33" borderId="0" xfId="0" applyNumberFormat="1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19" fillId="33" borderId="0" xfId="0" applyNumberFormat="1" applyFont="1" applyFill="1" applyBorder="1" applyAlignment="1">
      <alignment vertical="center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2" fillId="33" borderId="0" xfId="0" applyFont="1" applyFill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22" fillId="34" borderId="12" xfId="0" applyFont="1" applyFill="1" applyBorder="1" applyAlignment="1">
      <alignment/>
    </xf>
    <xf numFmtId="0" fontId="19" fillId="34" borderId="13" xfId="0" applyFont="1" applyFill="1" applyBorder="1" applyAlignment="1">
      <alignment horizontal="center" vertical="center"/>
    </xf>
    <xf numFmtId="3" fontId="19" fillId="34" borderId="13" xfId="0" applyNumberFormat="1" applyFont="1" applyFill="1" applyBorder="1" applyAlignment="1">
      <alignment vertical="center"/>
    </xf>
    <xf numFmtId="0" fontId="13" fillId="34" borderId="14" xfId="0" applyFont="1" applyFill="1" applyBorder="1" applyAlignment="1">
      <alignment/>
    </xf>
    <xf numFmtId="0" fontId="13" fillId="34" borderId="15" xfId="0" applyFont="1" applyFill="1" applyBorder="1" applyAlignment="1">
      <alignment/>
    </xf>
    <xf numFmtId="0" fontId="13" fillId="34" borderId="15" xfId="0" applyFont="1" applyFill="1" applyBorder="1" applyAlignment="1">
      <alignment vertical="center"/>
    </xf>
    <xf numFmtId="0" fontId="13" fillId="34" borderId="12" xfId="0" applyFont="1" applyFill="1" applyBorder="1" applyAlignment="1">
      <alignment/>
    </xf>
    <xf numFmtId="0" fontId="12" fillId="34" borderId="13" xfId="0" applyFont="1" applyFill="1" applyBorder="1" applyAlignment="1">
      <alignment horizontal="center" vertical="center"/>
    </xf>
    <xf numFmtId="4" fontId="12" fillId="34" borderId="13" xfId="0" applyNumberFormat="1" applyFont="1" applyFill="1" applyBorder="1" applyAlignment="1">
      <alignment vertical="center"/>
    </xf>
    <xf numFmtId="4" fontId="19" fillId="34" borderId="13" xfId="0" applyNumberFormat="1" applyFont="1" applyFill="1" applyBorder="1" applyAlignment="1">
      <alignment horizontal="center" vertical="center"/>
    </xf>
    <xf numFmtId="3" fontId="22" fillId="7" borderId="12" xfId="0" applyNumberFormat="1" applyFont="1" applyFill="1" applyBorder="1" applyAlignment="1">
      <alignment horizontal="centerContinuous"/>
    </xf>
    <xf numFmtId="0" fontId="22" fillId="7" borderId="12" xfId="0" applyFont="1" applyFill="1" applyBorder="1" applyAlignment="1">
      <alignment horizontal="left"/>
    </xf>
    <xf numFmtId="0" fontId="15" fillId="34" borderId="12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vertical="top"/>
    </xf>
    <xf numFmtId="0" fontId="17" fillId="34" borderId="15" xfId="0" applyFont="1" applyFill="1" applyBorder="1" applyAlignment="1">
      <alignment vertical="top"/>
    </xf>
    <xf numFmtId="0" fontId="17" fillId="34" borderId="12" xfId="0" applyFont="1" applyFill="1" applyBorder="1" applyAlignment="1">
      <alignment vertical="top"/>
    </xf>
    <xf numFmtId="4" fontId="22" fillId="32" borderId="12" xfId="0" applyNumberFormat="1" applyFont="1" applyFill="1" applyBorder="1" applyAlignment="1">
      <alignment horizontal="centerContinuous"/>
    </xf>
    <xf numFmtId="4" fontId="22" fillId="32" borderId="12" xfId="0" applyNumberFormat="1" applyFont="1" applyFill="1" applyBorder="1" applyAlignment="1">
      <alignment/>
    </xf>
    <xf numFmtId="4" fontId="13" fillId="32" borderId="14" xfId="0" applyNumberFormat="1" applyFont="1" applyFill="1" applyBorder="1" applyAlignment="1">
      <alignment/>
    </xf>
    <xf numFmtId="43" fontId="13" fillId="32" borderId="14" xfId="42" applyFont="1" applyFill="1" applyBorder="1" applyAlignment="1">
      <alignment/>
    </xf>
    <xf numFmtId="4" fontId="13" fillId="32" borderId="12" xfId="0" applyNumberFormat="1" applyFont="1" applyFill="1" applyBorder="1" applyAlignment="1">
      <alignment/>
    </xf>
    <xf numFmtId="3" fontId="22" fillId="35" borderId="12" xfId="0" applyNumberFormat="1" applyFont="1" applyFill="1" applyBorder="1" applyAlignment="1">
      <alignment horizontal="center"/>
    </xf>
    <xf numFmtId="0" fontId="22" fillId="35" borderId="12" xfId="0" applyFont="1" applyFill="1" applyBorder="1" applyAlignment="1">
      <alignment/>
    </xf>
    <xf numFmtId="3" fontId="15" fillId="35" borderId="12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vertical="center"/>
    </xf>
    <xf numFmtId="3" fontId="15" fillId="32" borderId="12" xfId="0" applyNumberFormat="1" applyFont="1" applyFill="1" applyBorder="1" applyAlignment="1">
      <alignment horizontal="center" vertical="center"/>
    </xf>
    <xf numFmtId="4" fontId="15" fillId="32" borderId="12" xfId="0" applyNumberFormat="1" applyFont="1" applyFill="1" applyBorder="1" applyAlignment="1">
      <alignment vertical="center"/>
    </xf>
    <xf numFmtId="3" fontId="15" fillId="36" borderId="12" xfId="0" applyNumberFormat="1" applyFont="1" applyFill="1" applyBorder="1" applyAlignment="1">
      <alignment horizontal="center" vertical="center"/>
    </xf>
    <xf numFmtId="4" fontId="15" fillId="36" borderId="12" xfId="0" applyNumberFormat="1" applyFont="1" applyFill="1" applyBorder="1" applyAlignment="1">
      <alignment vertical="center"/>
    </xf>
    <xf numFmtId="3" fontId="15" fillId="5" borderId="12" xfId="0" applyNumberFormat="1" applyFont="1" applyFill="1" applyBorder="1" applyAlignment="1">
      <alignment horizontal="center" vertical="center"/>
    </xf>
    <xf numFmtId="4" fontId="15" fillId="5" borderId="12" xfId="0" applyNumberFormat="1" applyFont="1" applyFill="1" applyBorder="1" applyAlignment="1">
      <alignment vertical="center"/>
    </xf>
    <xf numFmtId="3" fontId="22" fillId="5" borderId="14" xfId="0" applyNumberFormat="1" applyFont="1" applyFill="1" applyBorder="1" applyAlignment="1">
      <alignment vertical="top"/>
    </xf>
    <xf numFmtId="4" fontId="22" fillId="5" borderId="14" xfId="0" applyNumberFormat="1" applyFont="1" applyFill="1" applyBorder="1" applyAlignment="1">
      <alignment vertical="top"/>
    </xf>
    <xf numFmtId="4" fontId="19" fillId="34" borderId="13" xfId="0" applyNumberFormat="1" applyFont="1" applyFill="1" applyBorder="1" applyAlignment="1">
      <alignment vertical="center"/>
    </xf>
    <xf numFmtId="3" fontId="22" fillId="35" borderId="14" xfId="0" applyNumberFormat="1" applyFont="1" applyFill="1" applyBorder="1" applyAlignment="1">
      <alignment vertical="top"/>
    </xf>
    <xf numFmtId="4" fontId="22" fillId="35" borderId="14" xfId="0" applyNumberFormat="1" applyFont="1" applyFill="1" applyBorder="1" applyAlignment="1">
      <alignment vertical="top"/>
    </xf>
    <xf numFmtId="3" fontId="22" fillId="35" borderId="15" xfId="0" applyNumberFormat="1" applyFont="1" applyFill="1" applyBorder="1" applyAlignment="1">
      <alignment vertical="top"/>
    </xf>
    <xf numFmtId="4" fontId="22" fillId="35" borderId="15" xfId="0" applyNumberFormat="1" applyFont="1" applyFill="1" applyBorder="1" applyAlignment="1">
      <alignment vertical="top"/>
    </xf>
    <xf numFmtId="43" fontId="22" fillId="35" borderId="15" xfId="42" applyFont="1" applyFill="1" applyBorder="1" applyAlignment="1">
      <alignment vertical="top"/>
    </xf>
    <xf numFmtId="3" fontId="25" fillId="35" borderId="15" xfId="0" applyNumberFormat="1" applyFont="1" applyFill="1" applyBorder="1" applyAlignment="1">
      <alignment vertical="top"/>
    </xf>
    <xf numFmtId="4" fontId="25" fillId="35" borderId="15" xfId="0" applyNumberFormat="1" applyFont="1" applyFill="1" applyBorder="1" applyAlignment="1">
      <alignment vertical="top"/>
    </xf>
    <xf numFmtId="3" fontId="22" fillId="35" borderId="16" xfId="0" applyNumberFormat="1" applyFont="1" applyFill="1" applyBorder="1" applyAlignment="1">
      <alignment vertical="top"/>
    </xf>
    <xf numFmtId="4" fontId="22" fillId="35" borderId="16" xfId="0" applyNumberFormat="1" applyFont="1" applyFill="1" applyBorder="1" applyAlignment="1">
      <alignment vertical="top"/>
    </xf>
    <xf numFmtId="3" fontId="22" fillId="36" borderId="14" xfId="0" applyNumberFormat="1" applyFont="1" applyFill="1" applyBorder="1" applyAlignment="1">
      <alignment vertical="top"/>
    </xf>
    <xf numFmtId="4" fontId="22" fillId="36" borderId="14" xfId="0" applyNumberFormat="1" applyFont="1" applyFill="1" applyBorder="1" applyAlignment="1">
      <alignment vertical="top"/>
    </xf>
    <xf numFmtId="3" fontId="22" fillId="36" borderId="15" xfId="0" applyNumberFormat="1" applyFont="1" applyFill="1" applyBorder="1" applyAlignment="1">
      <alignment vertical="top"/>
    </xf>
    <xf numFmtId="4" fontId="22" fillId="36" borderId="15" xfId="0" applyNumberFormat="1" applyFont="1" applyFill="1" applyBorder="1" applyAlignment="1">
      <alignment vertical="top"/>
    </xf>
    <xf numFmtId="3" fontId="25" fillId="36" borderId="15" xfId="0" applyNumberFormat="1" applyFont="1" applyFill="1" applyBorder="1" applyAlignment="1">
      <alignment vertical="top"/>
    </xf>
    <xf numFmtId="4" fontId="25" fillId="36" borderId="15" xfId="0" applyNumberFormat="1" applyFont="1" applyFill="1" applyBorder="1" applyAlignment="1">
      <alignment vertical="top"/>
    </xf>
    <xf numFmtId="3" fontId="22" fillId="36" borderId="16" xfId="0" applyNumberFormat="1" applyFont="1" applyFill="1" applyBorder="1" applyAlignment="1">
      <alignment vertical="top"/>
    </xf>
    <xf numFmtId="4" fontId="22" fillId="36" borderId="16" xfId="0" applyNumberFormat="1" applyFont="1" applyFill="1" applyBorder="1" applyAlignment="1">
      <alignment vertical="top"/>
    </xf>
    <xf numFmtId="3" fontId="22" fillId="32" borderId="14" xfId="0" applyNumberFormat="1" applyFont="1" applyFill="1" applyBorder="1" applyAlignment="1">
      <alignment vertical="top"/>
    </xf>
    <xf numFmtId="4" fontId="22" fillId="32" borderId="14" xfId="0" applyNumberFormat="1" applyFont="1" applyFill="1" applyBorder="1" applyAlignment="1">
      <alignment vertical="top"/>
    </xf>
    <xf numFmtId="3" fontId="22" fillId="32" borderId="15" xfId="0" applyNumberFormat="1" applyFont="1" applyFill="1" applyBorder="1" applyAlignment="1">
      <alignment vertical="top"/>
    </xf>
    <xf numFmtId="4" fontId="22" fillId="32" borderId="15" xfId="0" applyNumberFormat="1" applyFont="1" applyFill="1" applyBorder="1" applyAlignment="1">
      <alignment vertical="top"/>
    </xf>
    <xf numFmtId="43" fontId="22" fillId="32" borderId="15" xfId="42" applyFont="1" applyFill="1" applyBorder="1" applyAlignment="1">
      <alignment vertical="top"/>
    </xf>
    <xf numFmtId="3" fontId="25" fillId="32" borderId="15" xfId="0" applyNumberFormat="1" applyFont="1" applyFill="1" applyBorder="1" applyAlignment="1">
      <alignment vertical="top"/>
    </xf>
    <xf numFmtId="4" fontId="25" fillId="32" borderId="15" xfId="0" applyNumberFormat="1" applyFont="1" applyFill="1" applyBorder="1" applyAlignment="1">
      <alignment vertical="top"/>
    </xf>
    <xf numFmtId="3" fontId="22" fillId="32" borderId="16" xfId="0" applyNumberFormat="1" applyFont="1" applyFill="1" applyBorder="1" applyAlignment="1">
      <alignment vertical="top"/>
    </xf>
    <xf numFmtId="4" fontId="22" fillId="32" borderId="16" xfId="0" applyNumberFormat="1" applyFont="1" applyFill="1" applyBorder="1" applyAlignment="1">
      <alignment vertical="top"/>
    </xf>
    <xf numFmtId="3" fontId="22" fillId="7" borderId="16" xfId="0" applyNumberFormat="1" applyFont="1" applyFill="1" applyBorder="1" applyAlignment="1">
      <alignment/>
    </xf>
    <xf numFmtId="4" fontId="13" fillId="32" borderId="16" xfId="0" applyNumberFormat="1" applyFont="1" applyFill="1" applyBorder="1" applyAlignment="1">
      <alignment/>
    </xf>
    <xf numFmtId="3" fontId="22" fillId="35" borderId="16" xfId="0" applyNumberFormat="1" applyFont="1" applyFill="1" applyBorder="1" applyAlignment="1">
      <alignment/>
    </xf>
    <xf numFmtId="3" fontId="13" fillId="7" borderId="14" xfId="0" applyNumberFormat="1" applyFont="1" applyFill="1" applyBorder="1" applyAlignment="1">
      <alignment/>
    </xf>
    <xf numFmtId="3" fontId="13" fillId="7" borderId="14" xfId="0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3" fontId="13" fillId="7" borderId="12" xfId="0" applyNumberFormat="1" applyFont="1" applyFill="1" applyBorder="1" applyAlignment="1">
      <alignment/>
    </xf>
    <xf numFmtId="3" fontId="13" fillId="35" borderId="14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8" fillId="34" borderId="18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3" fontId="18" fillId="34" borderId="19" xfId="0" applyNumberFormat="1" applyFont="1" applyFill="1" applyBorder="1" applyAlignment="1">
      <alignment horizontal="center" vertical="center"/>
    </xf>
    <xf numFmtId="3" fontId="18" fillId="34" borderId="11" xfId="0" applyNumberFormat="1" applyFont="1" applyFill="1" applyBorder="1" applyAlignment="1">
      <alignment horizontal="center" vertical="center"/>
    </xf>
    <xf numFmtId="3" fontId="18" fillId="34" borderId="2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center" vertical="top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 vertical="top"/>
    </xf>
    <xf numFmtId="0" fontId="19" fillId="34" borderId="18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4" fontId="19" fillId="33" borderId="0" xfId="0" applyNumberFormat="1" applyFont="1" applyFill="1" applyAlignment="1">
      <alignment horizontal="center"/>
    </xf>
    <xf numFmtId="4" fontId="19" fillId="33" borderId="0" xfId="0" applyNumberFormat="1" applyFont="1" applyFill="1" applyAlignment="1">
      <alignment horizontal="center" vertical="center"/>
    </xf>
    <xf numFmtId="0" fontId="19" fillId="34" borderId="16" xfId="0" applyFont="1" applyFill="1" applyBorder="1" applyAlignment="1">
      <alignment/>
    </xf>
    <xf numFmtId="4" fontId="19" fillId="34" borderId="19" xfId="0" applyNumberFormat="1" applyFont="1" applyFill="1" applyBorder="1" applyAlignment="1">
      <alignment horizontal="center" vertical="center"/>
    </xf>
    <xf numFmtId="4" fontId="19" fillId="34" borderId="11" xfId="0" applyNumberFormat="1" applyFont="1" applyFill="1" applyBorder="1" applyAlignment="1">
      <alignment horizontal="center" vertical="center"/>
    </xf>
    <xf numFmtId="4" fontId="19" fillId="34" borderId="20" xfId="0" applyNumberFormat="1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3" fontId="19" fillId="34" borderId="18" xfId="0" applyNumberFormat="1" applyFont="1" applyFill="1" applyBorder="1" applyAlignment="1">
      <alignment horizontal="center" vertical="center"/>
    </xf>
    <xf numFmtId="4" fontId="19" fillId="34" borderId="18" xfId="0" applyNumberFormat="1" applyFont="1" applyFill="1" applyBorder="1" applyAlignment="1">
      <alignment horizontal="center" vertical="center" wrapText="1"/>
    </xf>
    <xf numFmtId="3" fontId="19" fillId="34" borderId="16" xfId="0" applyNumberFormat="1" applyFont="1" applyFill="1" applyBorder="1" applyAlignment="1">
      <alignment horizontal="center" vertical="center"/>
    </xf>
    <xf numFmtId="4" fontId="19" fillId="34" borderId="16" xfId="0" applyNumberFormat="1" applyFont="1" applyFill="1" applyBorder="1" applyAlignment="1">
      <alignment horizontal="center" vertical="center" wrapText="1"/>
    </xf>
    <xf numFmtId="3" fontId="13" fillId="7" borderId="17" xfId="0" applyNumberFormat="1" applyFont="1" applyFill="1" applyBorder="1" applyAlignment="1">
      <alignment/>
    </xf>
    <xf numFmtId="43" fontId="13" fillId="7" borderId="14" xfId="42" applyFont="1" applyFill="1" applyBorder="1" applyAlignment="1">
      <alignment horizontal="right"/>
    </xf>
    <xf numFmtId="4" fontId="13" fillId="32" borderId="17" xfId="0" applyNumberFormat="1" applyFont="1" applyFill="1" applyBorder="1" applyAlignment="1">
      <alignment/>
    </xf>
    <xf numFmtId="3" fontId="13" fillId="35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"/>
  <sheetViews>
    <sheetView zoomScalePageLayoutView="0" workbookViewId="0" topLeftCell="A1">
      <selection activeCell="A1" sqref="A1:D1"/>
    </sheetView>
  </sheetViews>
  <sheetFormatPr defaultColWidth="10.28125" defaultRowHeight="21.75"/>
  <cols>
    <col min="1" max="1" width="4.140625" style="0" customWidth="1"/>
    <col min="2" max="2" width="7.7109375" style="0" customWidth="1"/>
    <col min="3" max="3" width="3.7109375" style="0" customWidth="1"/>
    <col min="4" max="4" width="87.7109375" style="0" customWidth="1"/>
  </cols>
  <sheetData>
    <row r="1" spans="1:4" ht="26.25">
      <c r="A1" s="128" t="s">
        <v>41</v>
      </c>
      <c r="B1" s="128"/>
      <c r="C1" s="128"/>
      <c r="D1" s="128"/>
    </row>
    <row r="2" spans="1:4" ht="24">
      <c r="A2" s="1"/>
      <c r="B2" s="2"/>
      <c r="C2" s="3"/>
      <c r="D2" s="4"/>
    </row>
    <row r="3" spans="1:4" ht="23.25">
      <c r="A3" s="5" t="s">
        <v>42</v>
      </c>
      <c r="B3" s="6" t="s">
        <v>43</v>
      </c>
      <c r="C3" s="7"/>
      <c r="D3" s="8"/>
    </row>
    <row r="4" spans="1:4" ht="24">
      <c r="A4" s="9"/>
      <c r="B4" s="10" t="s">
        <v>6</v>
      </c>
      <c r="C4" s="11"/>
      <c r="D4" s="12" t="s">
        <v>44</v>
      </c>
    </row>
    <row r="5" spans="1:4" ht="24">
      <c r="A5" s="13"/>
      <c r="B5" s="14">
        <v>1</v>
      </c>
      <c r="C5" s="15"/>
      <c r="D5" s="16" t="s">
        <v>45</v>
      </c>
    </row>
    <row r="6" spans="1:4" ht="24">
      <c r="A6" s="13"/>
      <c r="B6" s="14">
        <v>2</v>
      </c>
      <c r="C6" s="15"/>
      <c r="D6" s="16" t="s">
        <v>46</v>
      </c>
    </row>
    <row r="7" spans="1:4" ht="24">
      <c r="A7" s="13"/>
      <c r="B7" s="14">
        <v>9</v>
      </c>
      <c r="C7" s="15"/>
      <c r="D7" s="16" t="s">
        <v>47</v>
      </c>
    </row>
    <row r="8" spans="1:4" ht="22.5">
      <c r="A8" s="17" t="s">
        <v>48</v>
      </c>
      <c r="B8" s="6" t="s">
        <v>49</v>
      </c>
      <c r="C8" s="7"/>
      <c r="D8" s="8"/>
    </row>
    <row r="9" spans="1:4" ht="24">
      <c r="A9" s="18"/>
      <c r="B9" s="10" t="s">
        <v>6</v>
      </c>
      <c r="C9" s="11"/>
      <c r="D9" s="12" t="s">
        <v>44</v>
      </c>
    </row>
    <row r="10" spans="1:4" ht="24">
      <c r="A10" s="13"/>
      <c r="B10" s="14">
        <v>4</v>
      </c>
      <c r="C10" s="15"/>
      <c r="D10" s="16" t="s">
        <v>50</v>
      </c>
    </row>
    <row r="11" spans="1:4" ht="24">
      <c r="A11" s="13"/>
      <c r="B11" s="14">
        <v>5</v>
      </c>
      <c r="C11" s="15"/>
      <c r="D11" s="16" t="s">
        <v>51</v>
      </c>
    </row>
    <row r="12" spans="1:4" ht="24">
      <c r="A12" s="13"/>
      <c r="B12" s="14">
        <v>6</v>
      </c>
      <c r="C12" s="15"/>
      <c r="D12" s="16" t="s">
        <v>52</v>
      </c>
    </row>
    <row r="13" spans="1:4" ht="24">
      <c r="A13" s="13"/>
      <c r="B13" s="14">
        <v>7</v>
      </c>
      <c r="C13" s="15"/>
      <c r="D13" s="16" t="s">
        <v>53</v>
      </c>
    </row>
    <row r="14" spans="1:4" ht="24">
      <c r="A14" s="13"/>
      <c r="B14" s="14">
        <v>8</v>
      </c>
      <c r="C14" s="15"/>
      <c r="D14" s="16" t="s">
        <v>54</v>
      </c>
    </row>
    <row r="15" spans="1:4" ht="24">
      <c r="A15" s="13"/>
      <c r="B15" s="14">
        <v>10</v>
      </c>
      <c r="C15" s="15"/>
      <c r="D15" s="16" t="s">
        <v>55</v>
      </c>
    </row>
    <row r="16" spans="1:4" ht="24">
      <c r="A16" s="13"/>
      <c r="B16" s="14">
        <v>11</v>
      </c>
      <c r="C16" s="15"/>
      <c r="D16" s="16" t="s">
        <v>56</v>
      </c>
    </row>
    <row r="17" spans="1:4" ht="24">
      <c r="A17" s="13"/>
      <c r="B17" s="14">
        <v>12</v>
      </c>
      <c r="C17" s="15"/>
      <c r="D17" s="16" t="s">
        <v>57</v>
      </c>
    </row>
    <row r="18" spans="1:4" ht="24">
      <c r="A18" s="13"/>
      <c r="B18" s="14">
        <v>13</v>
      </c>
      <c r="C18" s="15"/>
      <c r="D18" s="16" t="s">
        <v>58</v>
      </c>
    </row>
    <row r="19" spans="1:4" ht="24">
      <c r="A19" s="13"/>
      <c r="B19" s="14">
        <v>14</v>
      </c>
      <c r="C19" s="15"/>
      <c r="D19" s="16" t="s">
        <v>59</v>
      </c>
    </row>
    <row r="20" spans="1:4" ht="24">
      <c r="A20" s="13"/>
      <c r="B20" s="14">
        <v>15</v>
      </c>
      <c r="C20" s="15"/>
      <c r="D20" s="16" t="s">
        <v>60</v>
      </c>
    </row>
    <row r="21" spans="1:4" ht="22.5">
      <c r="A21" s="17" t="s">
        <v>61</v>
      </c>
      <c r="B21" s="19" t="s">
        <v>62</v>
      </c>
      <c r="C21" s="7"/>
      <c r="D21" s="8"/>
    </row>
    <row r="22" spans="1:4" ht="24">
      <c r="A22" s="18"/>
      <c r="B22" s="10" t="s">
        <v>6</v>
      </c>
      <c r="C22" s="11"/>
      <c r="D22" s="12" t="s">
        <v>44</v>
      </c>
    </row>
    <row r="23" spans="1:4" ht="24">
      <c r="A23" s="13"/>
      <c r="B23" s="14">
        <v>16</v>
      </c>
      <c r="C23" s="15"/>
      <c r="D23" s="16" t="s">
        <v>63</v>
      </c>
    </row>
    <row r="24" spans="1:4" ht="24">
      <c r="A24" s="13"/>
      <c r="B24" s="14">
        <v>17</v>
      </c>
      <c r="C24" s="15"/>
      <c r="D24" s="16" t="s">
        <v>64</v>
      </c>
    </row>
    <row r="25" spans="1:4" ht="24">
      <c r="A25" s="13"/>
      <c r="B25" s="14">
        <v>18</v>
      </c>
      <c r="C25" s="15"/>
      <c r="D25" s="16" t="s">
        <v>65</v>
      </c>
    </row>
    <row r="26" spans="1:4" ht="24">
      <c r="A26" s="13"/>
      <c r="B26" s="14">
        <v>19</v>
      </c>
      <c r="C26" s="15"/>
      <c r="D26" s="16" t="s">
        <v>66</v>
      </c>
    </row>
    <row r="27" spans="1:4" ht="24">
      <c r="A27" s="13"/>
      <c r="B27" s="14">
        <v>20</v>
      </c>
      <c r="C27" s="15"/>
      <c r="D27" s="16" t="s">
        <v>67</v>
      </c>
    </row>
    <row r="28" spans="1:4" ht="22.5">
      <c r="A28" s="17" t="s">
        <v>68</v>
      </c>
      <c r="B28" s="7" t="s">
        <v>69</v>
      </c>
      <c r="C28" s="7"/>
      <c r="D28" s="8"/>
    </row>
    <row r="29" spans="1:4" ht="24">
      <c r="A29" s="20"/>
      <c r="B29" s="10" t="s">
        <v>6</v>
      </c>
      <c r="C29" s="11"/>
      <c r="D29" s="12" t="s">
        <v>44</v>
      </c>
    </row>
    <row r="30" spans="1:4" ht="24">
      <c r="A30" s="13"/>
      <c r="B30" s="14">
        <v>22</v>
      </c>
      <c r="C30" s="15"/>
      <c r="D30" s="16" t="s">
        <v>70</v>
      </c>
    </row>
    <row r="31" spans="1:4" ht="24">
      <c r="A31" s="13"/>
      <c r="B31" s="14">
        <v>23</v>
      </c>
      <c r="C31" s="15"/>
      <c r="D31" s="16" t="s">
        <v>71</v>
      </c>
    </row>
    <row r="32" spans="1:4" ht="24">
      <c r="A32" s="13"/>
      <c r="B32" s="14">
        <v>24</v>
      </c>
      <c r="C32" s="15"/>
      <c r="D32" s="16" t="s">
        <v>72</v>
      </c>
    </row>
    <row r="33" spans="1:4" ht="24">
      <c r="A33" s="13"/>
      <c r="B33" s="14">
        <v>25</v>
      </c>
      <c r="C33" s="15"/>
      <c r="D33" s="16" t="s">
        <v>73</v>
      </c>
    </row>
    <row r="34" spans="1:4" ht="24">
      <c r="A34" s="13"/>
      <c r="B34" s="14">
        <v>26</v>
      </c>
      <c r="C34" s="15"/>
      <c r="D34" s="16" t="s">
        <v>74</v>
      </c>
    </row>
    <row r="35" spans="1:4" ht="24">
      <c r="A35" s="13"/>
      <c r="B35" s="14">
        <v>27</v>
      </c>
      <c r="C35" s="15"/>
      <c r="D35" s="16" t="s">
        <v>75</v>
      </c>
    </row>
    <row r="36" spans="1:4" ht="22.5">
      <c r="A36" s="17" t="s">
        <v>76</v>
      </c>
      <c r="B36" s="7" t="s">
        <v>77</v>
      </c>
      <c r="C36" s="7"/>
      <c r="D36" s="8"/>
    </row>
    <row r="37" spans="1:4" ht="24">
      <c r="A37" s="20"/>
      <c r="B37" s="10" t="s">
        <v>6</v>
      </c>
      <c r="C37" s="11"/>
      <c r="D37" s="12" t="s">
        <v>44</v>
      </c>
    </row>
    <row r="38" spans="1:4" ht="24">
      <c r="A38" s="13"/>
      <c r="B38" s="14">
        <v>28</v>
      </c>
      <c r="C38" s="15"/>
      <c r="D38" s="16" t="s">
        <v>78</v>
      </c>
    </row>
    <row r="39" spans="1:4" ht="22.5">
      <c r="A39" s="19">
        <v>6</v>
      </c>
      <c r="B39" s="6" t="s">
        <v>204</v>
      </c>
      <c r="C39" s="7"/>
      <c r="D39" s="8"/>
    </row>
    <row r="40" spans="1:4" ht="24">
      <c r="A40" s="21"/>
      <c r="B40" s="10" t="s">
        <v>6</v>
      </c>
      <c r="C40" s="11"/>
      <c r="D40" s="12" t="s">
        <v>44</v>
      </c>
    </row>
    <row r="41" spans="1:4" ht="24">
      <c r="A41" s="13"/>
      <c r="B41" s="14">
        <v>29</v>
      </c>
      <c r="C41" s="15"/>
      <c r="D41" s="16" t="s">
        <v>79</v>
      </c>
    </row>
    <row r="42" spans="1:4" ht="24">
      <c r="A42" s="13"/>
      <c r="B42" s="14">
        <v>30</v>
      </c>
      <c r="C42" s="15"/>
      <c r="D42" s="16" t="s">
        <v>80</v>
      </c>
    </row>
    <row r="43" spans="1:4" ht="24">
      <c r="A43" s="13"/>
      <c r="B43" s="14">
        <v>31</v>
      </c>
      <c r="C43" s="15"/>
      <c r="D43" s="16" t="s">
        <v>81</v>
      </c>
    </row>
    <row r="44" spans="1:4" ht="24">
      <c r="A44" s="13"/>
      <c r="B44" s="14">
        <v>32</v>
      </c>
      <c r="C44" s="15"/>
      <c r="D44" s="16" t="s">
        <v>82</v>
      </c>
    </row>
    <row r="45" spans="1:4" ht="24">
      <c r="A45" s="13"/>
      <c r="B45" s="14">
        <v>33</v>
      </c>
      <c r="C45" s="15"/>
      <c r="D45" s="16" t="s">
        <v>83</v>
      </c>
    </row>
    <row r="46" spans="1:4" ht="22.5">
      <c r="A46" s="17" t="s">
        <v>84</v>
      </c>
      <c r="B46" s="7" t="s">
        <v>85</v>
      </c>
      <c r="C46" s="7"/>
      <c r="D46" s="8"/>
    </row>
    <row r="47" spans="1:4" ht="24">
      <c r="A47" s="13"/>
      <c r="B47" s="10" t="s">
        <v>6</v>
      </c>
      <c r="C47" s="11"/>
      <c r="D47" s="12" t="s">
        <v>44</v>
      </c>
    </row>
    <row r="48" spans="1:4" ht="24">
      <c r="A48" s="13"/>
      <c r="B48" s="14">
        <v>34</v>
      </c>
      <c r="C48" s="15"/>
      <c r="D48" s="16" t="s">
        <v>86</v>
      </c>
    </row>
    <row r="49" spans="1:4" ht="24">
      <c r="A49" s="13"/>
      <c r="B49" s="14">
        <v>35</v>
      </c>
      <c r="C49" s="15"/>
      <c r="D49" s="16" t="s">
        <v>87</v>
      </c>
    </row>
    <row r="50" spans="1:4" ht="24">
      <c r="A50" s="13"/>
      <c r="B50" s="14">
        <v>36</v>
      </c>
      <c r="C50" s="15"/>
      <c r="D50" s="16" t="s">
        <v>88</v>
      </c>
    </row>
    <row r="51" spans="1:4" ht="22.5">
      <c r="A51" s="17" t="s">
        <v>89</v>
      </c>
      <c r="B51" s="7" t="s">
        <v>90</v>
      </c>
      <c r="C51" s="7"/>
      <c r="D51" s="8"/>
    </row>
    <row r="52" spans="1:4" ht="24">
      <c r="A52" s="13"/>
      <c r="B52" s="10" t="s">
        <v>6</v>
      </c>
      <c r="C52" s="11"/>
      <c r="D52" s="12" t="s">
        <v>44</v>
      </c>
    </row>
    <row r="53" spans="1:4" ht="24">
      <c r="A53" s="13"/>
      <c r="B53" s="10">
        <v>37</v>
      </c>
      <c r="C53" s="11"/>
      <c r="D53" s="16" t="s">
        <v>91</v>
      </c>
    </row>
    <row r="54" spans="1:4" ht="22.5">
      <c r="A54" s="17" t="s">
        <v>92</v>
      </c>
      <c r="B54" s="7" t="s">
        <v>93</v>
      </c>
      <c r="C54" s="7"/>
      <c r="D54" s="8"/>
    </row>
    <row r="55" spans="1:4" ht="24">
      <c r="A55" s="13"/>
      <c r="B55" s="10" t="s">
        <v>6</v>
      </c>
      <c r="C55" s="11"/>
      <c r="D55" s="12" t="s">
        <v>44</v>
      </c>
    </row>
    <row r="56" spans="1:4" ht="24">
      <c r="A56" s="13"/>
      <c r="B56" s="14">
        <v>38</v>
      </c>
      <c r="C56" s="15"/>
      <c r="D56" s="16" t="s">
        <v>94</v>
      </c>
    </row>
    <row r="57" spans="1:4" ht="24">
      <c r="A57" s="13"/>
      <c r="B57" s="14">
        <v>39</v>
      </c>
      <c r="C57" s="15"/>
      <c r="D57" s="16" t="s">
        <v>95</v>
      </c>
    </row>
    <row r="58" spans="1:4" ht="24">
      <c r="A58" s="13"/>
      <c r="B58" s="14">
        <v>40</v>
      </c>
      <c r="C58" s="15"/>
      <c r="D58" s="16" t="s">
        <v>96</v>
      </c>
    </row>
    <row r="59" spans="1:4" ht="22.5">
      <c r="A59" s="17" t="s">
        <v>97</v>
      </c>
      <c r="B59" s="7" t="s">
        <v>98</v>
      </c>
      <c r="C59" s="7"/>
      <c r="D59" s="8"/>
    </row>
    <row r="60" spans="1:4" ht="24">
      <c r="A60" s="20"/>
      <c r="B60" s="10" t="s">
        <v>6</v>
      </c>
      <c r="C60" s="11"/>
      <c r="D60" s="12" t="s">
        <v>44</v>
      </c>
    </row>
    <row r="61" spans="1:4" ht="24">
      <c r="A61" s="13"/>
      <c r="B61" s="14">
        <v>41</v>
      </c>
      <c r="C61" s="15"/>
      <c r="D61" s="16" t="s">
        <v>99</v>
      </c>
    </row>
    <row r="62" spans="1:4" ht="22.5">
      <c r="A62" s="17" t="s">
        <v>100</v>
      </c>
      <c r="B62" s="7" t="s">
        <v>101</v>
      </c>
      <c r="C62" s="7"/>
      <c r="D62" s="8"/>
    </row>
    <row r="63" spans="1:4" ht="24">
      <c r="A63" s="20"/>
      <c r="B63" s="10" t="s">
        <v>6</v>
      </c>
      <c r="C63" s="11"/>
      <c r="D63" s="12" t="s">
        <v>44</v>
      </c>
    </row>
    <row r="64" spans="1:4" ht="24">
      <c r="A64" s="13"/>
      <c r="B64" s="14">
        <v>42</v>
      </c>
      <c r="C64" s="15"/>
      <c r="D64" s="16" t="s">
        <v>102</v>
      </c>
    </row>
    <row r="65" spans="1:4" ht="24">
      <c r="A65" s="13"/>
      <c r="B65" s="14">
        <v>43</v>
      </c>
      <c r="C65" s="15"/>
      <c r="D65" s="16" t="s">
        <v>103</v>
      </c>
    </row>
    <row r="66" spans="1:4" ht="24">
      <c r="A66" s="13"/>
      <c r="B66" s="14">
        <v>44</v>
      </c>
      <c r="C66" s="15"/>
      <c r="D66" s="16" t="s">
        <v>104</v>
      </c>
    </row>
    <row r="67" spans="1:4" ht="24">
      <c r="A67" s="13"/>
      <c r="B67" s="14">
        <v>45</v>
      </c>
      <c r="C67" s="15"/>
      <c r="D67" s="16" t="s">
        <v>105</v>
      </c>
    </row>
    <row r="68" spans="1:4" ht="24">
      <c r="A68" s="13"/>
      <c r="B68" s="14">
        <v>46</v>
      </c>
      <c r="C68" s="15"/>
      <c r="D68" s="16" t="s">
        <v>106</v>
      </c>
    </row>
    <row r="69" spans="1:4" ht="24">
      <c r="A69" s="13"/>
      <c r="B69" s="14">
        <v>47</v>
      </c>
      <c r="C69" s="15"/>
      <c r="D69" s="16" t="s">
        <v>107</v>
      </c>
    </row>
    <row r="70" spans="1:4" ht="24">
      <c r="A70" s="13"/>
      <c r="B70" s="14">
        <v>48</v>
      </c>
      <c r="C70" s="15"/>
      <c r="D70" s="16" t="s">
        <v>108</v>
      </c>
    </row>
    <row r="71" spans="1:4" ht="22.5">
      <c r="A71" s="17" t="s">
        <v>109</v>
      </c>
      <c r="B71" s="7" t="s">
        <v>110</v>
      </c>
      <c r="C71" s="7"/>
      <c r="D71" s="8"/>
    </row>
    <row r="72" spans="1:4" ht="24">
      <c r="A72" s="20"/>
      <c r="B72" s="10" t="s">
        <v>6</v>
      </c>
      <c r="C72" s="11"/>
      <c r="D72" s="12" t="s">
        <v>44</v>
      </c>
    </row>
    <row r="73" spans="1:4" ht="24">
      <c r="A73" s="13"/>
      <c r="B73" s="14">
        <v>49</v>
      </c>
      <c r="C73" s="15"/>
      <c r="D73" s="16" t="s">
        <v>111</v>
      </c>
    </row>
    <row r="74" spans="1:4" ht="24">
      <c r="A74" s="13"/>
      <c r="B74" s="14">
        <v>50</v>
      </c>
      <c r="C74" s="15"/>
      <c r="D74" s="16" t="s">
        <v>112</v>
      </c>
    </row>
    <row r="75" spans="1:4" ht="22.5">
      <c r="A75" s="17" t="s">
        <v>113</v>
      </c>
      <c r="B75" s="7" t="s">
        <v>114</v>
      </c>
      <c r="C75" s="7"/>
      <c r="D75" s="8"/>
    </row>
    <row r="76" spans="1:4" ht="24">
      <c r="A76" s="13"/>
      <c r="B76" s="10" t="s">
        <v>6</v>
      </c>
      <c r="C76" s="11"/>
      <c r="D76" s="12" t="s">
        <v>44</v>
      </c>
    </row>
    <row r="77" spans="1:4" ht="24">
      <c r="A77" s="13"/>
      <c r="B77" s="14">
        <v>51</v>
      </c>
      <c r="C77" s="15"/>
      <c r="D77" s="22" t="s">
        <v>115</v>
      </c>
    </row>
    <row r="78" spans="1:4" ht="24">
      <c r="A78" s="13"/>
      <c r="B78" s="14">
        <v>52</v>
      </c>
      <c r="C78" s="15"/>
      <c r="D78" s="16" t="s">
        <v>116</v>
      </c>
    </row>
    <row r="79" spans="1:4" ht="22.5">
      <c r="A79" s="17" t="s">
        <v>117</v>
      </c>
      <c r="B79" s="7" t="s">
        <v>118</v>
      </c>
      <c r="C79" s="7"/>
      <c r="D79" s="8"/>
    </row>
    <row r="80" spans="1:4" ht="24">
      <c r="A80" s="13"/>
      <c r="B80" s="10" t="s">
        <v>6</v>
      </c>
      <c r="C80" s="11"/>
      <c r="D80" s="12" t="s">
        <v>44</v>
      </c>
    </row>
    <row r="81" spans="1:4" ht="24">
      <c r="A81" s="13"/>
      <c r="B81" s="14">
        <v>53</v>
      </c>
      <c r="C81" s="15"/>
      <c r="D81" s="16" t="s">
        <v>119</v>
      </c>
    </row>
    <row r="82" spans="1:4" ht="22.5">
      <c r="A82" s="17" t="s">
        <v>120</v>
      </c>
      <c r="B82" s="7" t="s">
        <v>121</v>
      </c>
      <c r="C82" s="7"/>
      <c r="D82" s="8"/>
    </row>
    <row r="83" spans="1:4" ht="24">
      <c r="A83" s="13"/>
      <c r="B83" s="10" t="s">
        <v>6</v>
      </c>
      <c r="C83" s="11"/>
      <c r="D83" s="12" t="s">
        <v>44</v>
      </c>
    </row>
    <row r="84" spans="1:4" ht="24">
      <c r="A84" s="13"/>
      <c r="B84" s="14">
        <v>54</v>
      </c>
      <c r="C84" s="15"/>
      <c r="D84" s="16" t="s">
        <v>122</v>
      </c>
    </row>
    <row r="85" spans="1:4" ht="24">
      <c r="A85" s="13"/>
      <c r="B85" s="14">
        <v>55</v>
      </c>
      <c r="C85" s="15"/>
      <c r="D85" s="16" t="s">
        <v>123</v>
      </c>
    </row>
    <row r="86" spans="1:4" ht="24">
      <c r="A86" s="13"/>
      <c r="B86" s="14">
        <v>56</v>
      </c>
      <c r="C86" s="15"/>
      <c r="D86" s="16" t="s">
        <v>124</v>
      </c>
    </row>
    <row r="87" spans="1:4" ht="24">
      <c r="A87" s="13"/>
      <c r="B87" s="14">
        <v>57</v>
      </c>
      <c r="C87" s="15"/>
      <c r="D87" s="16" t="s">
        <v>125</v>
      </c>
    </row>
    <row r="88" spans="1:4" ht="24">
      <c r="A88" s="13"/>
      <c r="B88" s="14">
        <v>58</v>
      </c>
      <c r="C88" s="15"/>
      <c r="D88" s="16" t="s">
        <v>126</v>
      </c>
    </row>
    <row r="89" spans="1:4" ht="22.5">
      <c r="A89" s="17" t="s">
        <v>127</v>
      </c>
      <c r="B89" s="7" t="s">
        <v>128</v>
      </c>
      <c r="C89" s="7"/>
      <c r="D89" s="8"/>
    </row>
    <row r="90" spans="1:4" ht="24">
      <c r="A90" s="13"/>
      <c r="B90" s="10" t="s">
        <v>6</v>
      </c>
      <c r="C90" s="11"/>
      <c r="D90" s="12" t="s">
        <v>44</v>
      </c>
    </row>
    <row r="91" spans="1:4" ht="24">
      <c r="A91" s="13"/>
      <c r="B91" s="14">
        <v>59</v>
      </c>
      <c r="C91" s="15"/>
      <c r="D91" s="16" t="s">
        <v>129</v>
      </c>
    </row>
    <row r="92" spans="1:4" ht="24">
      <c r="A92" s="13"/>
      <c r="B92" s="14">
        <v>60</v>
      </c>
      <c r="C92" s="15"/>
      <c r="D92" s="22" t="s">
        <v>130</v>
      </c>
    </row>
    <row r="93" spans="1:4" ht="22.5">
      <c r="A93" s="17" t="s">
        <v>131</v>
      </c>
      <c r="B93" s="7" t="s">
        <v>132</v>
      </c>
      <c r="C93" s="7"/>
      <c r="D93" s="23"/>
    </row>
    <row r="94" spans="1:4" ht="24">
      <c r="A94" s="13"/>
      <c r="B94" s="10" t="s">
        <v>6</v>
      </c>
      <c r="C94" s="11"/>
      <c r="D94" s="12" t="s">
        <v>44</v>
      </c>
    </row>
    <row r="95" spans="1:4" ht="24">
      <c r="A95" s="13"/>
      <c r="B95" s="14">
        <v>61</v>
      </c>
      <c r="C95" s="15"/>
      <c r="D95" s="16" t="s">
        <v>133</v>
      </c>
    </row>
    <row r="96" spans="1:4" ht="24">
      <c r="A96" s="13"/>
      <c r="B96" s="14">
        <v>62</v>
      </c>
      <c r="C96" s="15"/>
      <c r="D96" s="22" t="s">
        <v>134</v>
      </c>
    </row>
    <row r="97" spans="1:4" ht="24">
      <c r="A97" s="13"/>
      <c r="B97" s="14">
        <v>63</v>
      </c>
      <c r="C97" s="15"/>
      <c r="D97" s="16" t="s">
        <v>135</v>
      </c>
    </row>
    <row r="98" spans="1:4" ht="24">
      <c r="A98" s="13"/>
      <c r="B98" s="14">
        <v>64</v>
      </c>
      <c r="C98" s="15"/>
      <c r="D98" s="22" t="s">
        <v>136</v>
      </c>
    </row>
    <row r="99" spans="1:4" ht="24">
      <c r="A99" s="13"/>
      <c r="B99" s="14">
        <v>104</v>
      </c>
      <c r="C99" s="15"/>
      <c r="D99" s="22" t="s">
        <v>137</v>
      </c>
    </row>
    <row r="100" spans="1:4" ht="22.5">
      <c r="A100" s="17" t="s">
        <v>138</v>
      </c>
      <c r="B100" s="7" t="s">
        <v>139</v>
      </c>
      <c r="C100" s="7"/>
      <c r="D100" s="8"/>
    </row>
    <row r="101" spans="1:4" ht="24">
      <c r="A101" s="13"/>
      <c r="B101" s="10" t="s">
        <v>6</v>
      </c>
      <c r="C101" s="11"/>
      <c r="D101" s="12" t="s">
        <v>44</v>
      </c>
    </row>
    <row r="102" spans="1:4" ht="24">
      <c r="A102" s="13"/>
      <c r="B102" s="14">
        <v>65</v>
      </c>
      <c r="C102" s="15"/>
      <c r="D102" s="22" t="s">
        <v>140</v>
      </c>
    </row>
    <row r="103" spans="1:4" ht="24">
      <c r="A103" s="13"/>
      <c r="B103" s="14">
        <v>66</v>
      </c>
      <c r="C103" s="15"/>
      <c r="D103" s="22" t="s">
        <v>141</v>
      </c>
    </row>
    <row r="104" spans="1:4" ht="24">
      <c r="A104" s="13"/>
      <c r="B104" s="14">
        <v>67</v>
      </c>
      <c r="C104" s="15"/>
      <c r="D104" s="22" t="s">
        <v>142</v>
      </c>
    </row>
    <row r="105" spans="1:4" ht="46.5">
      <c r="A105" s="13"/>
      <c r="B105" s="14">
        <v>68</v>
      </c>
      <c r="C105" s="15"/>
      <c r="D105" s="22" t="s">
        <v>143</v>
      </c>
    </row>
    <row r="106" spans="1:4" ht="46.5">
      <c r="A106" s="13"/>
      <c r="B106" s="14"/>
      <c r="C106" s="15"/>
      <c r="D106" s="22" t="s">
        <v>144</v>
      </c>
    </row>
    <row r="107" spans="1:4" ht="24">
      <c r="A107" s="13"/>
      <c r="B107" s="14">
        <v>69</v>
      </c>
      <c r="C107" s="15"/>
      <c r="D107" s="22" t="s">
        <v>145</v>
      </c>
    </row>
    <row r="108" spans="1:4" ht="24">
      <c r="A108" s="13"/>
      <c r="B108" s="14"/>
      <c r="C108" s="15"/>
      <c r="D108" s="22" t="s">
        <v>146</v>
      </c>
    </row>
    <row r="109" spans="1:4" ht="24">
      <c r="A109" s="13"/>
      <c r="B109" s="14">
        <v>70</v>
      </c>
      <c r="C109" s="15"/>
      <c r="D109" s="22" t="s">
        <v>147</v>
      </c>
    </row>
    <row r="110" spans="1:4" ht="24">
      <c r="A110" s="13"/>
      <c r="B110" s="14"/>
      <c r="C110" s="15"/>
      <c r="D110" s="22" t="s">
        <v>148</v>
      </c>
    </row>
    <row r="111" spans="1:4" ht="22.5">
      <c r="A111" s="17" t="s">
        <v>149</v>
      </c>
      <c r="B111" s="7" t="s">
        <v>150</v>
      </c>
      <c r="C111" s="7"/>
      <c r="D111" s="23"/>
    </row>
    <row r="112" spans="1:4" ht="24">
      <c r="A112" s="13"/>
      <c r="B112" s="10" t="s">
        <v>6</v>
      </c>
      <c r="C112" s="11"/>
      <c r="D112" s="12" t="s">
        <v>44</v>
      </c>
    </row>
    <row r="113" spans="1:4" ht="24">
      <c r="A113" s="13"/>
      <c r="B113" s="14">
        <v>71</v>
      </c>
      <c r="C113" s="15"/>
      <c r="D113" s="22" t="s">
        <v>151</v>
      </c>
    </row>
    <row r="114" spans="1:4" ht="24">
      <c r="A114" s="13"/>
      <c r="B114" s="14"/>
      <c r="C114" s="15"/>
      <c r="D114" s="22" t="s">
        <v>152</v>
      </c>
    </row>
    <row r="115" spans="1:4" ht="24">
      <c r="A115" s="13"/>
      <c r="B115" s="14">
        <v>72</v>
      </c>
      <c r="C115" s="15"/>
      <c r="D115" s="22" t="s">
        <v>153</v>
      </c>
    </row>
    <row r="116" spans="1:4" ht="24">
      <c r="A116" s="13"/>
      <c r="B116" s="14"/>
      <c r="C116" s="15"/>
      <c r="D116" s="22" t="s">
        <v>154</v>
      </c>
    </row>
    <row r="117" spans="1:4" ht="24">
      <c r="A117" s="13"/>
      <c r="B117" s="14">
        <v>73</v>
      </c>
      <c r="C117" s="15"/>
      <c r="D117" s="22" t="s">
        <v>155</v>
      </c>
    </row>
    <row r="118" spans="1:4" ht="24">
      <c r="A118" s="13"/>
      <c r="B118" s="14">
        <v>74</v>
      </c>
      <c r="C118" s="15"/>
      <c r="D118" s="22" t="s">
        <v>156</v>
      </c>
    </row>
    <row r="119" spans="1:4" ht="24">
      <c r="A119" s="13"/>
      <c r="B119" s="14">
        <v>107</v>
      </c>
      <c r="C119" s="15"/>
      <c r="D119" s="16" t="s">
        <v>157</v>
      </c>
    </row>
    <row r="120" spans="1:4" ht="24">
      <c r="A120" s="13"/>
      <c r="B120" s="14"/>
      <c r="C120" s="15"/>
      <c r="D120" s="16" t="s">
        <v>158</v>
      </c>
    </row>
    <row r="121" spans="1:4" ht="22.5">
      <c r="A121" s="17" t="s">
        <v>159</v>
      </c>
      <c r="B121" s="7" t="s">
        <v>160</v>
      </c>
      <c r="C121" s="7"/>
      <c r="D121" s="23"/>
    </row>
    <row r="122" spans="1:4" ht="24">
      <c r="A122" s="13"/>
      <c r="B122" s="10" t="s">
        <v>6</v>
      </c>
      <c r="C122" s="11"/>
      <c r="D122" s="12" t="s">
        <v>44</v>
      </c>
    </row>
    <row r="123" spans="1:4" ht="24">
      <c r="A123" s="13"/>
      <c r="B123" s="14">
        <v>75</v>
      </c>
      <c r="C123" s="15"/>
      <c r="D123" s="22" t="s">
        <v>161</v>
      </c>
    </row>
    <row r="124" spans="1:4" ht="24">
      <c r="A124" s="13"/>
      <c r="B124" s="14">
        <v>76</v>
      </c>
      <c r="C124" s="15"/>
      <c r="D124" s="22" t="s">
        <v>162</v>
      </c>
    </row>
    <row r="125" spans="1:4" ht="24">
      <c r="A125" s="13"/>
      <c r="B125" s="14">
        <v>77</v>
      </c>
      <c r="C125" s="15"/>
      <c r="D125" s="22" t="s">
        <v>163</v>
      </c>
    </row>
    <row r="126" spans="1:4" ht="24">
      <c r="A126" s="13"/>
      <c r="B126" s="14">
        <v>78</v>
      </c>
      <c r="C126" s="15"/>
      <c r="D126" s="22" t="s">
        <v>164</v>
      </c>
    </row>
    <row r="127" spans="1:4" ht="24">
      <c r="A127" s="13"/>
      <c r="B127" s="14">
        <v>79</v>
      </c>
      <c r="C127" s="15"/>
      <c r="D127" s="22" t="s">
        <v>165</v>
      </c>
    </row>
    <row r="128" spans="1:4" ht="24">
      <c r="A128" s="13"/>
      <c r="B128" s="14">
        <v>80</v>
      </c>
      <c r="C128" s="15"/>
      <c r="D128" s="22" t="s">
        <v>166</v>
      </c>
    </row>
    <row r="129" spans="1:4" ht="24">
      <c r="A129" s="13"/>
      <c r="B129" s="14"/>
      <c r="C129" s="15"/>
      <c r="D129" s="22" t="s">
        <v>167</v>
      </c>
    </row>
    <row r="130" spans="1:4" ht="24">
      <c r="A130" s="13"/>
      <c r="B130" s="14">
        <v>95</v>
      </c>
      <c r="C130" s="15"/>
      <c r="D130" s="22" t="s">
        <v>168</v>
      </c>
    </row>
    <row r="131" spans="1:4" ht="24">
      <c r="A131" s="13"/>
      <c r="B131" s="14"/>
      <c r="C131" s="15"/>
      <c r="D131" s="22" t="s">
        <v>169</v>
      </c>
    </row>
    <row r="132" spans="1:4" ht="22.5">
      <c r="A132" s="17" t="s">
        <v>170</v>
      </c>
      <c r="B132" s="6" t="s">
        <v>171</v>
      </c>
      <c r="C132" s="6"/>
      <c r="D132" s="24"/>
    </row>
    <row r="133" spans="1:4" ht="24">
      <c r="A133" s="13"/>
      <c r="B133" s="10" t="s">
        <v>6</v>
      </c>
      <c r="C133" s="11"/>
      <c r="D133" s="12" t="s">
        <v>44</v>
      </c>
    </row>
    <row r="134" spans="1:4" ht="24">
      <c r="A134" s="13"/>
      <c r="B134" s="14">
        <v>3</v>
      </c>
      <c r="C134" s="11"/>
      <c r="D134" s="22" t="s">
        <v>172</v>
      </c>
    </row>
    <row r="135" spans="1:4" ht="24">
      <c r="A135" s="13"/>
      <c r="B135" s="14">
        <v>21</v>
      </c>
      <c r="C135" s="11"/>
      <c r="D135" s="22" t="s">
        <v>173</v>
      </c>
    </row>
    <row r="136" spans="1:4" ht="24">
      <c r="A136" s="13"/>
      <c r="B136" s="14">
        <v>81</v>
      </c>
      <c r="C136" s="15"/>
      <c r="D136" s="22" t="s">
        <v>174</v>
      </c>
    </row>
    <row r="137" spans="1:4" ht="24">
      <c r="A137" s="13"/>
      <c r="B137" s="14">
        <v>82</v>
      </c>
      <c r="C137" s="15"/>
      <c r="D137" s="22" t="s">
        <v>205</v>
      </c>
    </row>
    <row r="138" spans="1:4" ht="24">
      <c r="A138" s="13"/>
      <c r="B138" s="14"/>
      <c r="C138" s="15"/>
      <c r="D138" s="22" t="s">
        <v>175</v>
      </c>
    </row>
    <row r="139" spans="1:4" ht="24">
      <c r="A139" s="13"/>
      <c r="B139" s="14">
        <v>83</v>
      </c>
      <c r="C139" s="15"/>
      <c r="D139" s="22" t="s">
        <v>176</v>
      </c>
    </row>
    <row r="140" spans="1:4" ht="24">
      <c r="A140" s="13"/>
      <c r="B140" s="14">
        <v>84</v>
      </c>
      <c r="C140" s="15"/>
      <c r="D140" s="16" t="s">
        <v>177</v>
      </c>
    </row>
    <row r="141" spans="1:4" ht="24">
      <c r="A141" s="13"/>
      <c r="B141" s="14">
        <v>85</v>
      </c>
      <c r="C141" s="15"/>
      <c r="D141" s="22" t="s">
        <v>178</v>
      </c>
    </row>
    <row r="142" spans="1:4" ht="24">
      <c r="A142" s="13"/>
      <c r="B142" s="14">
        <v>86</v>
      </c>
      <c r="C142" s="15"/>
      <c r="D142" s="22" t="s">
        <v>179</v>
      </c>
    </row>
    <row r="143" spans="1:4" ht="24">
      <c r="A143" s="13"/>
      <c r="B143" s="14"/>
      <c r="C143" s="15"/>
      <c r="D143" s="22" t="s">
        <v>180</v>
      </c>
    </row>
    <row r="144" spans="1:4" ht="24">
      <c r="A144" s="13"/>
      <c r="B144" s="14">
        <v>87</v>
      </c>
      <c r="C144" s="15"/>
      <c r="D144" s="22" t="s">
        <v>181</v>
      </c>
    </row>
    <row r="145" spans="1:4" ht="24">
      <c r="A145" s="13"/>
      <c r="B145" s="14">
        <v>88</v>
      </c>
      <c r="C145" s="15"/>
      <c r="D145" s="22" t="s">
        <v>182</v>
      </c>
    </row>
    <row r="146" spans="1:4" ht="24">
      <c r="A146" s="13"/>
      <c r="B146" s="14">
        <v>89</v>
      </c>
      <c r="C146" s="15"/>
      <c r="D146" s="22" t="s">
        <v>183</v>
      </c>
    </row>
    <row r="147" spans="1:4" ht="24">
      <c r="A147" s="13"/>
      <c r="B147" s="14">
        <v>90</v>
      </c>
      <c r="C147" s="15"/>
      <c r="D147" s="22" t="s">
        <v>184</v>
      </c>
    </row>
    <row r="148" spans="1:4" ht="24">
      <c r="A148" s="13"/>
      <c r="B148" s="14">
        <v>91</v>
      </c>
      <c r="C148" s="15"/>
      <c r="D148" s="22" t="s">
        <v>185</v>
      </c>
    </row>
    <row r="149" spans="1:4" ht="24">
      <c r="A149" s="13"/>
      <c r="B149" s="14">
        <v>92</v>
      </c>
      <c r="C149" s="15"/>
      <c r="D149" s="22" t="s">
        <v>186</v>
      </c>
    </row>
    <row r="150" spans="1:4" ht="24">
      <c r="A150" s="13"/>
      <c r="B150" s="14">
        <v>93</v>
      </c>
      <c r="C150" s="15"/>
      <c r="D150" s="22" t="s">
        <v>187</v>
      </c>
    </row>
    <row r="151" spans="1:4" ht="24">
      <c r="A151" s="13"/>
      <c r="B151" s="14">
        <v>94</v>
      </c>
      <c r="C151" s="15"/>
      <c r="D151" s="22" t="s">
        <v>188</v>
      </c>
    </row>
    <row r="152" spans="1:4" ht="24">
      <c r="A152" s="13"/>
      <c r="B152" s="10" t="s">
        <v>6</v>
      </c>
      <c r="C152" s="11"/>
      <c r="D152" s="12" t="s">
        <v>44</v>
      </c>
    </row>
    <row r="153" spans="1:4" ht="24">
      <c r="A153" s="13"/>
      <c r="B153" s="14">
        <v>96</v>
      </c>
      <c r="C153" s="15"/>
      <c r="D153" s="22" t="s">
        <v>189</v>
      </c>
    </row>
    <row r="154" spans="1:4" ht="24">
      <c r="A154" s="13"/>
      <c r="B154" s="14">
        <v>97</v>
      </c>
      <c r="C154" s="15"/>
      <c r="D154" s="22" t="s">
        <v>190</v>
      </c>
    </row>
    <row r="155" spans="1:4" ht="24">
      <c r="A155" s="13"/>
      <c r="B155" s="14">
        <v>98</v>
      </c>
      <c r="C155" s="15"/>
      <c r="D155" s="22" t="s">
        <v>191</v>
      </c>
    </row>
    <row r="156" spans="1:4" ht="24">
      <c r="A156" s="13"/>
      <c r="B156" s="14">
        <v>99</v>
      </c>
      <c r="C156" s="15"/>
      <c r="D156" s="25" t="s">
        <v>192</v>
      </c>
    </row>
    <row r="157" spans="1:4" ht="24">
      <c r="A157" s="13"/>
      <c r="B157" s="14"/>
      <c r="C157" s="15"/>
      <c r="D157" s="22" t="s">
        <v>193</v>
      </c>
    </row>
    <row r="158" spans="1:4" ht="24">
      <c r="A158" s="13"/>
      <c r="B158" s="14">
        <v>100</v>
      </c>
      <c r="C158" s="15"/>
      <c r="D158" s="22" t="s">
        <v>194</v>
      </c>
    </row>
    <row r="159" spans="1:4" ht="24">
      <c r="A159" s="13"/>
      <c r="B159" s="14">
        <v>101</v>
      </c>
      <c r="C159" s="15"/>
      <c r="D159" s="22" t="s">
        <v>195</v>
      </c>
    </row>
    <row r="160" spans="1:4" ht="24">
      <c r="A160" s="13"/>
      <c r="B160" s="14">
        <v>102</v>
      </c>
      <c r="C160" s="15"/>
      <c r="D160" s="22" t="s">
        <v>196</v>
      </c>
    </row>
    <row r="161" spans="1:4" ht="24">
      <c r="A161" s="13"/>
      <c r="B161" s="14">
        <v>103</v>
      </c>
      <c r="C161" s="15"/>
      <c r="D161" s="22" t="s">
        <v>197</v>
      </c>
    </row>
    <row r="162" spans="1:4" ht="24">
      <c r="A162" s="13"/>
      <c r="B162" s="14">
        <v>105</v>
      </c>
      <c r="C162" s="15"/>
      <c r="D162" s="16" t="s">
        <v>198</v>
      </c>
    </row>
    <row r="163" spans="1:4" ht="24">
      <c r="A163" s="13"/>
      <c r="B163" s="14">
        <v>106</v>
      </c>
      <c r="C163" s="15"/>
      <c r="D163" s="16" t="s">
        <v>199</v>
      </c>
    </row>
    <row r="164" spans="1:4" ht="24">
      <c r="A164" s="13"/>
      <c r="B164" s="14"/>
      <c r="C164" s="15"/>
      <c r="D164" s="16" t="s">
        <v>200</v>
      </c>
    </row>
  </sheetData>
  <sheetProtection/>
  <mergeCells count="1">
    <mergeCell ref="A1:D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90" zoomScaleNormal="90" zoomScalePageLayoutView="0" workbookViewId="0" topLeftCell="A1">
      <selection activeCell="A2" sqref="A2:M2"/>
    </sheetView>
  </sheetViews>
  <sheetFormatPr defaultColWidth="9.140625" defaultRowHeight="21.75"/>
  <cols>
    <col min="1" max="1" width="67.28125" style="26" customWidth="1"/>
    <col min="2" max="2" width="8.421875" style="32" customWidth="1"/>
    <col min="3" max="3" width="11.7109375" style="31" customWidth="1"/>
    <col min="4" max="4" width="10.140625" style="32" customWidth="1"/>
    <col min="5" max="5" width="8.8515625" style="32" customWidth="1"/>
    <col min="6" max="6" width="11.7109375" style="31" customWidth="1"/>
    <col min="7" max="7" width="10.140625" style="32" customWidth="1"/>
    <col min="8" max="8" width="9.140625" style="32" customWidth="1"/>
    <col min="9" max="9" width="12.28125" style="31" customWidth="1"/>
    <col min="10" max="10" width="11.140625" style="32" customWidth="1"/>
    <col min="11" max="11" width="10.140625" style="32" customWidth="1"/>
    <col min="12" max="12" width="12.28125" style="31" customWidth="1"/>
    <col min="13" max="13" width="11.140625" style="32" customWidth="1"/>
    <col min="14" max="16384" width="9.140625" style="27" customWidth="1"/>
  </cols>
  <sheetData>
    <row r="1" spans="1:13" ht="24.7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s="28" customFormat="1" ht="24.75" customHeight="1">
      <c r="A2" s="135" t="s">
        <v>209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s="28" customFormat="1" ht="4.5" customHeight="1">
      <c r="A3" s="34"/>
      <c r="B3" s="35"/>
      <c r="C3" s="36"/>
      <c r="D3" s="35"/>
      <c r="E3" s="35"/>
      <c r="F3" s="36"/>
      <c r="G3" s="35"/>
      <c r="H3" s="35"/>
      <c r="I3" s="36"/>
      <c r="J3" s="35"/>
      <c r="K3" s="35"/>
      <c r="L3" s="37"/>
      <c r="M3" s="38"/>
    </row>
    <row r="4" spans="1:13" ht="30" customHeight="1">
      <c r="A4" s="129" t="s">
        <v>1</v>
      </c>
      <c r="B4" s="131" t="s">
        <v>2</v>
      </c>
      <c r="C4" s="132"/>
      <c r="D4" s="133"/>
      <c r="E4" s="131" t="s">
        <v>3</v>
      </c>
      <c r="F4" s="132"/>
      <c r="G4" s="133"/>
      <c r="H4" s="131" t="s">
        <v>4</v>
      </c>
      <c r="I4" s="132"/>
      <c r="J4" s="133"/>
      <c r="K4" s="131" t="s">
        <v>5</v>
      </c>
      <c r="L4" s="132"/>
      <c r="M4" s="133"/>
    </row>
    <row r="5" spans="1:13" ht="21.75" customHeight="1">
      <c r="A5" s="149"/>
      <c r="B5" s="150" t="s">
        <v>7</v>
      </c>
      <c r="C5" s="151" t="s">
        <v>8</v>
      </c>
      <c r="D5" s="150" t="s">
        <v>7</v>
      </c>
      <c r="E5" s="150" t="s">
        <v>7</v>
      </c>
      <c r="F5" s="151" t="s">
        <v>8</v>
      </c>
      <c r="G5" s="150" t="s">
        <v>7</v>
      </c>
      <c r="H5" s="150" t="s">
        <v>7</v>
      </c>
      <c r="I5" s="151" t="s">
        <v>8</v>
      </c>
      <c r="J5" s="150" t="s">
        <v>7</v>
      </c>
      <c r="K5" s="150" t="s">
        <v>7</v>
      </c>
      <c r="L5" s="151" t="s">
        <v>8</v>
      </c>
      <c r="M5" s="150" t="s">
        <v>7</v>
      </c>
    </row>
    <row r="6" spans="1:13" ht="21.75" customHeight="1">
      <c r="A6" s="130"/>
      <c r="B6" s="152" t="s">
        <v>210</v>
      </c>
      <c r="C6" s="153" t="s">
        <v>211</v>
      </c>
      <c r="D6" s="152" t="s">
        <v>9</v>
      </c>
      <c r="E6" s="152" t="s">
        <v>7</v>
      </c>
      <c r="F6" s="153" t="s">
        <v>211</v>
      </c>
      <c r="G6" s="152" t="s">
        <v>9</v>
      </c>
      <c r="H6" s="152" t="s">
        <v>7</v>
      </c>
      <c r="I6" s="153" t="s">
        <v>211</v>
      </c>
      <c r="J6" s="152" t="s">
        <v>9</v>
      </c>
      <c r="K6" s="152" t="s">
        <v>7</v>
      </c>
      <c r="L6" s="153" t="s">
        <v>211</v>
      </c>
      <c r="M6" s="152" t="s">
        <v>9</v>
      </c>
    </row>
    <row r="7" spans="1:13" ht="3.75" customHeight="1">
      <c r="A7" s="72"/>
      <c r="B7" s="83"/>
      <c r="C7" s="84"/>
      <c r="D7" s="83"/>
      <c r="E7" s="85"/>
      <c r="F7" s="86"/>
      <c r="G7" s="85"/>
      <c r="H7" s="87"/>
      <c r="I7" s="88"/>
      <c r="J7" s="87"/>
      <c r="K7" s="89"/>
      <c r="L7" s="90"/>
      <c r="M7" s="89"/>
    </row>
    <row r="8" spans="1:13" ht="21.75" customHeight="1">
      <c r="A8" s="73" t="s">
        <v>10</v>
      </c>
      <c r="B8" s="94">
        <v>36404</v>
      </c>
      <c r="C8" s="95">
        <v>22526.941869000006</v>
      </c>
      <c r="D8" s="94">
        <v>70054</v>
      </c>
      <c r="E8" s="111">
        <v>1339</v>
      </c>
      <c r="F8" s="112">
        <v>5682.342024999999</v>
      </c>
      <c r="G8" s="111">
        <v>8134</v>
      </c>
      <c r="H8" s="103">
        <v>5498</v>
      </c>
      <c r="I8" s="104">
        <v>233123.18268499995</v>
      </c>
      <c r="J8" s="103">
        <v>87511</v>
      </c>
      <c r="K8" s="91">
        <f>SUM(B8,E8,H8)</f>
        <v>43241</v>
      </c>
      <c r="L8" s="92">
        <f>SUM(C8,F8,I8)</f>
        <v>261332.46657899994</v>
      </c>
      <c r="M8" s="91">
        <f>SUM(D8,G8,J8)</f>
        <v>165699</v>
      </c>
    </row>
    <row r="9" spans="1:13" ht="21.75" customHeight="1">
      <c r="A9" s="74" t="s">
        <v>11</v>
      </c>
      <c r="B9" s="96">
        <v>754</v>
      </c>
      <c r="C9" s="97">
        <v>699.442789</v>
      </c>
      <c r="D9" s="96">
        <v>4652</v>
      </c>
      <c r="E9" s="113">
        <v>1771</v>
      </c>
      <c r="F9" s="114">
        <v>10484.07290979</v>
      </c>
      <c r="G9" s="113">
        <v>21202</v>
      </c>
      <c r="H9" s="105">
        <v>6898</v>
      </c>
      <c r="I9" s="106">
        <v>680410.8299880001</v>
      </c>
      <c r="J9" s="105">
        <v>499796</v>
      </c>
      <c r="K9" s="91">
        <f aca="true" t="shared" si="0" ref="K9:M31">SUM(B9,E9,H9)</f>
        <v>9423</v>
      </c>
      <c r="L9" s="92">
        <f t="shared" si="0"/>
        <v>691594.3456867901</v>
      </c>
      <c r="M9" s="91">
        <f t="shared" si="0"/>
        <v>525650</v>
      </c>
    </row>
    <row r="10" spans="1:13" ht="21.75" customHeight="1">
      <c r="A10" s="74" t="s">
        <v>12</v>
      </c>
      <c r="B10" s="96">
        <v>228</v>
      </c>
      <c r="C10" s="97">
        <v>409.45028999999994</v>
      </c>
      <c r="D10" s="96">
        <v>1414</v>
      </c>
      <c r="E10" s="113">
        <v>205</v>
      </c>
      <c r="F10" s="114">
        <v>1906.0114469999999</v>
      </c>
      <c r="G10" s="113">
        <v>2385</v>
      </c>
      <c r="H10" s="105">
        <v>424</v>
      </c>
      <c r="I10" s="106">
        <v>117607.677725</v>
      </c>
      <c r="J10" s="105">
        <v>27932</v>
      </c>
      <c r="K10" s="91">
        <f t="shared" si="0"/>
        <v>857</v>
      </c>
      <c r="L10" s="92">
        <f t="shared" si="0"/>
        <v>119923.139462</v>
      </c>
      <c r="M10" s="91">
        <f t="shared" si="0"/>
        <v>31731</v>
      </c>
    </row>
    <row r="11" spans="1:13" ht="21.75" customHeight="1">
      <c r="A11" s="74" t="s">
        <v>13</v>
      </c>
      <c r="B11" s="96">
        <v>167</v>
      </c>
      <c r="C11" s="97">
        <v>308.7907</v>
      </c>
      <c r="D11" s="96">
        <v>1662</v>
      </c>
      <c r="E11" s="113">
        <v>469</v>
      </c>
      <c r="F11" s="114">
        <v>3364.10106</v>
      </c>
      <c r="G11" s="113">
        <v>10157</v>
      </c>
      <c r="H11" s="105">
        <v>1984</v>
      </c>
      <c r="I11" s="106">
        <v>155821.27161700002</v>
      </c>
      <c r="J11" s="105">
        <v>210149</v>
      </c>
      <c r="K11" s="91">
        <f t="shared" si="0"/>
        <v>2620</v>
      </c>
      <c r="L11" s="92">
        <f t="shared" si="0"/>
        <v>159494.16337700002</v>
      </c>
      <c r="M11" s="91">
        <f t="shared" si="0"/>
        <v>221968</v>
      </c>
    </row>
    <row r="12" spans="1:13" ht="21.75" customHeight="1">
      <c r="A12" s="74" t="s">
        <v>14</v>
      </c>
      <c r="B12" s="96">
        <v>276</v>
      </c>
      <c r="C12" s="97">
        <v>332.56597899999997</v>
      </c>
      <c r="D12" s="96">
        <v>4020</v>
      </c>
      <c r="E12" s="113">
        <v>1067</v>
      </c>
      <c r="F12" s="114">
        <v>5065.527602699998</v>
      </c>
      <c r="G12" s="113">
        <v>37980</v>
      </c>
      <c r="H12" s="105">
        <v>851</v>
      </c>
      <c r="I12" s="106">
        <v>35917.96192600001</v>
      </c>
      <c r="J12" s="105">
        <v>216432</v>
      </c>
      <c r="K12" s="91">
        <f t="shared" si="0"/>
        <v>2194</v>
      </c>
      <c r="L12" s="92">
        <f t="shared" si="0"/>
        <v>41316.05550770001</v>
      </c>
      <c r="M12" s="91">
        <f t="shared" si="0"/>
        <v>258432</v>
      </c>
    </row>
    <row r="13" spans="1:13" ht="21.75" customHeight="1">
      <c r="A13" s="74" t="s">
        <v>206</v>
      </c>
      <c r="B13" s="96">
        <v>195</v>
      </c>
      <c r="C13" s="97">
        <v>248.60670599999997</v>
      </c>
      <c r="D13" s="96">
        <v>2374</v>
      </c>
      <c r="E13" s="113">
        <v>190</v>
      </c>
      <c r="F13" s="114">
        <v>1016.3159189999999</v>
      </c>
      <c r="G13" s="113">
        <v>5212</v>
      </c>
      <c r="H13" s="105">
        <v>628</v>
      </c>
      <c r="I13" s="106">
        <v>29991.946880999996</v>
      </c>
      <c r="J13" s="105">
        <v>76047</v>
      </c>
      <c r="K13" s="91">
        <f t="shared" si="0"/>
        <v>1013</v>
      </c>
      <c r="L13" s="92">
        <f t="shared" si="0"/>
        <v>31256.869505999995</v>
      </c>
      <c r="M13" s="91">
        <f t="shared" si="0"/>
        <v>83633</v>
      </c>
    </row>
    <row r="14" spans="1:13" ht="21.75" customHeight="1">
      <c r="A14" s="74" t="s">
        <v>15</v>
      </c>
      <c r="B14" s="96">
        <v>179</v>
      </c>
      <c r="C14" s="97">
        <v>77.7299</v>
      </c>
      <c r="D14" s="96">
        <v>1709</v>
      </c>
      <c r="E14" s="113">
        <v>93</v>
      </c>
      <c r="F14" s="114">
        <v>443.83192699999995</v>
      </c>
      <c r="G14" s="113">
        <v>2397</v>
      </c>
      <c r="H14" s="105">
        <v>5796</v>
      </c>
      <c r="I14" s="106">
        <v>127561.57726000002</v>
      </c>
      <c r="J14" s="105">
        <v>143305</v>
      </c>
      <c r="K14" s="91">
        <f t="shared" si="0"/>
        <v>6068</v>
      </c>
      <c r="L14" s="92">
        <f t="shared" si="0"/>
        <v>128083.13908700002</v>
      </c>
      <c r="M14" s="91">
        <f t="shared" si="0"/>
        <v>147411</v>
      </c>
    </row>
    <row r="15" spans="1:13" ht="21.75" customHeight="1">
      <c r="A15" s="74" t="s">
        <v>16</v>
      </c>
      <c r="B15" s="96">
        <v>5</v>
      </c>
      <c r="C15" s="97">
        <v>1.357</v>
      </c>
      <c r="D15" s="96">
        <v>28</v>
      </c>
      <c r="E15" s="113">
        <v>1</v>
      </c>
      <c r="F15" s="114">
        <v>0</v>
      </c>
      <c r="G15" s="113">
        <v>7</v>
      </c>
      <c r="H15" s="105">
        <v>3792</v>
      </c>
      <c r="I15" s="106">
        <v>32313.28532999999</v>
      </c>
      <c r="J15" s="105">
        <v>100341</v>
      </c>
      <c r="K15" s="91">
        <f t="shared" si="0"/>
        <v>3798</v>
      </c>
      <c r="L15" s="92">
        <f t="shared" si="0"/>
        <v>32314.64232999999</v>
      </c>
      <c r="M15" s="91">
        <f t="shared" si="0"/>
        <v>100376</v>
      </c>
    </row>
    <row r="16" spans="1:13" ht="21.75" customHeight="1">
      <c r="A16" s="74" t="s">
        <v>17</v>
      </c>
      <c r="B16" s="96"/>
      <c r="C16" s="97"/>
      <c r="D16" s="96"/>
      <c r="E16" s="113"/>
      <c r="F16" s="114"/>
      <c r="G16" s="113"/>
      <c r="H16" s="105"/>
      <c r="I16" s="106"/>
      <c r="J16" s="105"/>
      <c r="K16" s="91"/>
      <c r="L16" s="92"/>
      <c r="M16" s="91"/>
    </row>
    <row r="17" spans="1:13" ht="21.75" customHeight="1">
      <c r="A17" s="74" t="s">
        <v>18</v>
      </c>
      <c r="B17" s="96">
        <v>165</v>
      </c>
      <c r="C17" s="97">
        <v>213.55850100000004</v>
      </c>
      <c r="D17" s="96">
        <v>1712</v>
      </c>
      <c r="E17" s="113">
        <v>282</v>
      </c>
      <c r="F17" s="114">
        <v>2916.5803719999994</v>
      </c>
      <c r="G17" s="113">
        <v>4689</v>
      </c>
      <c r="H17" s="105">
        <v>899</v>
      </c>
      <c r="I17" s="106">
        <v>136870.97244</v>
      </c>
      <c r="J17" s="105">
        <v>52065</v>
      </c>
      <c r="K17" s="91">
        <f t="shared" si="0"/>
        <v>1346</v>
      </c>
      <c r="L17" s="92">
        <f t="shared" si="0"/>
        <v>140001.111313</v>
      </c>
      <c r="M17" s="91">
        <f t="shared" si="0"/>
        <v>58466</v>
      </c>
    </row>
    <row r="18" spans="1:13" ht="21.75" customHeight="1">
      <c r="A18" s="74" t="s">
        <v>19</v>
      </c>
      <c r="B18" s="96">
        <v>770</v>
      </c>
      <c r="C18" s="97">
        <v>962.266416</v>
      </c>
      <c r="D18" s="96">
        <v>4343</v>
      </c>
      <c r="E18" s="113">
        <v>750</v>
      </c>
      <c r="F18" s="114">
        <v>5772.274630999998</v>
      </c>
      <c r="G18" s="113">
        <v>9776</v>
      </c>
      <c r="H18" s="105">
        <v>1101</v>
      </c>
      <c r="I18" s="106">
        <v>72527.165144</v>
      </c>
      <c r="J18" s="105">
        <v>50859</v>
      </c>
      <c r="K18" s="91">
        <f t="shared" si="0"/>
        <v>2621</v>
      </c>
      <c r="L18" s="92">
        <f t="shared" si="0"/>
        <v>79261.706191</v>
      </c>
      <c r="M18" s="91">
        <f t="shared" si="0"/>
        <v>64978</v>
      </c>
    </row>
    <row r="19" spans="1:13" ht="21.75" customHeight="1">
      <c r="A19" s="74" t="s">
        <v>20</v>
      </c>
      <c r="B19" s="96"/>
      <c r="C19" s="97"/>
      <c r="D19" s="96"/>
      <c r="E19" s="113"/>
      <c r="F19" s="114"/>
      <c r="G19" s="113"/>
      <c r="H19" s="105"/>
      <c r="I19" s="106"/>
      <c r="J19" s="105"/>
      <c r="K19" s="91"/>
      <c r="L19" s="92"/>
      <c r="M19" s="91"/>
    </row>
    <row r="20" spans="1:13" ht="21.75" customHeight="1">
      <c r="A20" s="74" t="s">
        <v>21</v>
      </c>
      <c r="B20" s="96">
        <v>43</v>
      </c>
      <c r="C20" s="97">
        <v>269.14955000000003</v>
      </c>
      <c r="D20" s="96">
        <v>383</v>
      </c>
      <c r="E20" s="113">
        <v>82</v>
      </c>
      <c r="F20" s="114">
        <v>864.577625</v>
      </c>
      <c r="G20" s="113">
        <v>1224</v>
      </c>
      <c r="H20" s="105">
        <v>3432</v>
      </c>
      <c r="I20" s="106">
        <v>639362.9625010001</v>
      </c>
      <c r="J20" s="105">
        <v>122743</v>
      </c>
      <c r="K20" s="91">
        <f t="shared" si="0"/>
        <v>3557</v>
      </c>
      <c r="L20" s="92">
        <f t="shared" si="0"/>
        <v>640496.6896760002</v>
      </c>
      <c r="M20" s="91">
        <f t="shared" si="0"/>
        <v>124350</v>
      </c>
    </row>
    <row r="21" spans="1:13" ht="21.75" customHeight="1">
      <c r="A21" s="74" t="s">
        <v>22</v>
      </c>
      <c r="B21" s="98">
        <v>0</v>
      </c>
      <c r="C21" s="98">
        <v>0</v>
      </c>
      <c r="D21" s="98">
        <v>0</v>
      </c>
      <c r="E21" s="113">
        <v>1</v>
      </c>
      <c r="F21" s="114">
        <v>2.25</v>
      </c>
      <c r="G21" s="113">
        <v>7</v>
      </c>
      <c r="H21" s="105">
        <v>857</v>
      </c>
      <c r="I21" s="106">
        <v>182431.988456</v>
      </c>
      <c r="J21" s="105">
        <v>14037</v>
      </c>
      <c r="K21" s="91">
        <f t="shared" si="0"/>
        <v>858</v>
      </c>
      <c r="L21" s="92">
        <f t="shared" si="0"/>
        <v>182434.238456</v>
      </c>
      <c r="M21" s="91">
        <f t="shared" si="0"/>
        <v>14044</v>
      </c>
    </row>
    <row r="22" spans="1:13" ht="21.75" customHeight="1">
      <c r="A22" s="74" t="s">
        <v>23</v>
      </c>
      <c r="B22" s="96">
        <v>261</v>
      </c>
      <c r="C22" s="97">
        <v>127.397511</v>
      </c>
      <c r="D22" s="96">
        <v>648</v>
      </c>
      <c r="E22" s="113">
        <v>256</v>
      </c>
      <c r="F22" s="114">
        <v>1400.7041385500002</v>
      </c>
      <c r="G22" s="113">
        <v>2119</v>
      </c>
      <c r="H22" s="105">
        <v>1781</v>
      </c>
      <c r="I22" s="106">
        <v>246160.78709600001</v>
      </c>
      <c r="J22" s="105">
        <v>143454</v>
      </c>
      <c r="K22" s="91">
        <f t="shared" si="0"/>
        <v>2298</v>
      </c>
      <c r="L22" s="92">
        <f t="shared" si="0"/>
        <v>247688.88874555</v>
      </c>
      <c r="M22" s="91">
        <f t="shared" si="0"/>
        <v>146221</v>
      </c>
    </row>
    <row r="23" spans="1:13" ht="21.75" customHeight="1">
      <c r="A23" s="74" t="s">
        <v>24</v>
      </c>
      <c r="B23" s="96">
        <v>5</v>
      </c>
      <c r="C23" s="97">
        <v>3.500001</v>
      </c>
      <c r="D23" s="96">
        <v>19</v>
      </c>
      <c r="E23" s="113">
        <v>860</v>
      </c>
      <c r="F23" s="114">
        <v>3367.331384</v>
      </c>
      <c r="G23" s="113">
        <v>8198</v>
      </c>
      <c r="H23" s="105">
        <v>5758</v>
      </c>
      <c r="I23" s="106">
        <v>321658.81875199993</v>
      </c>
      <c r="J23" s="105">
        <v>255612</v>
      </c>
      <c r="K23" s="91">
        <f t="shared" si="0"/>
        <v>6623</v>
      </c>
      <c r="L23" s="92">
        <f t="shared" si="0"/>
        <v>325029.65013699996</v>
      </c>
      <c r="M23" s="91">
        <f t="shared" si="0"/>
        <v>263829</v>
      </c>
    </row>
    <row r="24" spans="1:13" ht="21.75" customHeight="1">
      <c r="A24" s="74" t="s">
        <v>25</v>
      </c>
      <c r="B24" s="96">
        <v>107</v>
      </c>
      <c r="C24" s="97">
        <v>145.32411491</v>
      </c>
      <c r="D24" s="96">
        <v>805</v>
      </c>
      <c r="E24" s="113">
        <v>2479</v>
      </c>
      <c r="F24" s="114">
        <v>5011.025741</v>
      </c>
      <c r="G24" s="113">
        <v>16946</v>
      </c>
      <c r="H24" s="105">
        <v>5115</v>
      </c>
      <c r="I24" s="106">
        <v>352880.85954299994</v>
      </c>
      <c r="J24" s="105">
        <v>145210</v>
      </c>
      <c r="K24" s="91">
        <f t="shared" si="0"/>
        <v>7701</v>
      </c>
      <c r="L24" s="92">
        <f t="shared" si="0"/>
        <v>358037.20939890994</v>
      </c>
      <c r="M24" s="91">
        <f t="shared" si="0"/>
        <v>162961</v>
      </c>
    </row>
    <row r="25" spans="1:13" ht="21.75" customHeight="1">
      <c r="A25" s="74" t="s">
        <v>26</v>
      </c>
      <c r="B25" s="98">
        <v>0</v>
      </c>
      <c r="C25" s="98">
        <v>0</v>
      </c>
      <c r="D25" s="98">
        <v>0</v>
      </c>
      <c r="E25" s="115">
        <v>0</v>
      </c>
      <c r="F25" s="115">
        <v>0</v>
      </c>
      <c r="G25" s="115">
        <v>0</v>
      </c>
      <c r="H25" s="105">
        <v>1106</v>
      </c>
      <c r="I25" s="106">
        <v>269758.92922399996</v>
      </c>
      <c r="J25" s="105">
        <v>56538</v>
      </c>
      <c r="K25" s="91">
        <f t="shared" si="0"/>
        <v>1106</v>
      </c>
      <c r="L25" s="92">
        <f t="shared" si="0"/>
        <v>269758.92922399996</v>
      </c>
      <c r="M25" s="91">
        <f t="shared" si="0"/>
        <v>56538</v>
      </c>
    </row>
    <row r="26" spans="1:13" ht="21.75" customHeight="1">
      <c r="A26" s="74" t="s">
        <v>27</v>
      </c>
      <c r="B26" s="96">
        <v>722</v>
      </c>
      <c r="C26" s="97">
        <v>423.55911360000005</v>
      </c>
      <c r="D26" s="96">
        <v>3223</v>
      </c>
      <c r="E26" s="113">
        <v>4304</v>
      </c>
      <c r="F26" s="114">
        <v>19623.954818000006</v>
      </c>
      <c r="G26" s="113">
        <v>27952</v>
      </c>
      <c r="H26" s="105">
        <v>7914</v>
      </c>
      <c r="I26" s="106">
        <v>397533.622495</v>
      </c>
      <c r="J26" s="105">
        <v>281430</v>
      </c>
      <c r="K26" s="91">
        <f t="shared" si="0"/>
        <v>12940</v>
      </c>
      <c r="L26" s="92">
        <f t="shared" si="0"/>
        <v>417581.13642660005</v>
      </c>
      <c r="M26" s="91">
        <f t="shared" si="0"/>
        <v>312605</v>
      </c>
    </row>
    <row r="27" spans="1:13" ht="21.75" customHeight="1">
      <c r="A27" s="74" t="s">
        <v>28</v>
      </c>
      <c r="B27" s="96">
        <v>674</v>
      </c>
      <c r="C27" s="97">
        <v>571.271454</v>
      </c>
      <c r="D27" s="96">
        <v>2869</v>
      </c>
      <c r="E27" s="113">
        <v>1948</v>
      </c>
      <c r="F27" s="114">
        <v>6078.517689</v>
      </c>
      <c r="G27" s="113">
        <v>10464</v>
      </c>
      <c r="H27" s="105">
        <v>2707</v>
      </c>
      <c r="I27" s="106">
        <v>465542.630111</v>
      </c>
      <c r="J27" s="105">
        <v>187361</v>
      </c>
      <c r="K27" s="91">
        <f t="shared" si="0"/>
        <v>5329</v>
      </c>
      <c r="L27" s="92">
        <f t="shared" si="0"/>
        <v>472192.41925399995</v>
      </c>
      <c r="M27" s="91">
        <f t="shared" si="0"/>
        <v>200694</v>
      </c>
    </row>
    <row r="28" spans="1:13" ht="21.75" customHeight="1">
      <c r="A28" s="74" t="s">
        <v>29</v>
      </c>
      <c r="B28" s="96">
        <v>395</v>
      </c>
      <c r="C28" s="97">
        <v>653.651109</v>
      </c>
      <c r="D28" s="96">
        <v>4955</v>
      </c>
      <c r="E28" s="113">
        <v>439</v>
      </c>
      <c r="F28" s="114">
        <v>6140.1154750000005</v>
      </c>
      <c r="G28" s="113">
        <v>10835</v>
      </c>
      <c r="H28" s="105">
        <v>2039</v>
      </c>
      <c r="I28" s="106">
        <v>518445.848026</v>
      </c>
      <c r="J28" s="105">
        <v>369075</v>
      </c>
      <c r="K28" s="91">
        <f t="shared" si="0"/>
        <v>2873</v>
      </c>
      <c r="L28" s="92">
        <f t="shared" si="0"/>
        <v>525239.61461</v>
      </c>
      <c r="M28" s="91">
        <f t="shared" si="0"/>
        <v>384865</v>
      </c>
    </row>
    <row r="29" spans="1:13" ht="21.75" customHeight="1">
      <c r="A29" s="74" t="s">
        <v>30</v>
      </c>
      <c r="B29" s="96">
        <v>336</v>
      </c>
      <c r="C29" s="97">
        <v>413.654286</v>
      </c>
      <c r="D29" s="96">
        <v>1667</v>
      </c>
      <c r="E29" s="113">
        <v>681</v>
      </c>
      <c r="F29" s="114">
        <v>2220.817737</v>
      </c>
      <c r="G29" s="113">
        <v>4666</v>
      </c>
      <c r="H29" s="105">
        <v>9026</v>
      </c>
      <c r="I29" s="106">
        <v>799487.353554</v>
      </c>
      <c r="J29" s="105">
        <v>326852</v>
      </c>
      <c r="K29" s="91">
        <f t="shared" si="0"/>
        <v>10043</v>
      </c>
      <c r="L29" s="92">
        <f t="shared" si="0"/>
        <v>802121.825577</v>
      </c>
      <c r="M29" s="91">
        <f t="shared" si="0"/>
        <v>333185</v>
      </c>
    </row>
    <row r="30" spans="1:13" ht="21.75" customHeight="1">
      <c r="A30" s="74" t="s">
        <v>31</v>
      </c>
      <c r="B30" s="99"/>
      <c r="C30" s="100"/>
      <c r="D30" s="99"/>
      <c r="E30" s="116"/>
      <c r="F30" s="117"/>
      <c r="G30" s="116"/>
      <c r="H30" s="107"/>
      <c r="I30" s="108"/>
      <c r="J30" s="107"/>
      <c r="K30" s="91"/>
      <c r="L30" s="92"/>
      <c r="M30" s="91"/>
    </row>
    <row r="31" spans="1:13" ht="21.75" customHeight="1">
      <c r="A31" s="75" t="s">
        <v>32</v>
      </c>
      <c r="B31" s="101">
        <v>453</v>
      </c>
      <c r="C31" s="102">
        <v>799.7351199999999</v>
      </c>
      <c r="D31" s="101">
        <v>4676</v>
      </c>
      <c r="E31" s="118">
        <v>1126</v>
      </c>
      <c r="F31" s="119">
        <v>8539.48974</v>
      </c>
      <c r="G31" s="118">
        <v>20026</v>
      </c>
      <c r="H31" s="109">
        <v>12447</v>
      </c>
      <c r="I31" s="110">
        <v>1738893.8426410004</v>
      </c>
      <c r="J31" s="109">
        <v>359356</v>
      </c>
      <c r="K31" s="91">
        <f t="shared" si="0"/>
        <v>14026</v>
      </c>
      <c r="L31" s="92">
        <f t="shared" si="0"/>
        <v>1748233.0675010004</v>
      </c>
      <c r="M31" s="91">
        <f t="shared" si="0"/>
        <v>384058</v>
      </c>
    </row>
    <row r="32" spans="1:13" ht="27" customHeight="1">
      <c r="A32" s="67" t="s">
        <v>33</v>
      </c>
      <c r="B32" s="62">
        <f>SUM(B8:B31)</f>
        <v>42139</v>
      </c>
      <c r="C32" s="93">
        <f aca="true" t="shared" si="1" ref="C32:J32">SUM(C8:C31)</f>
        <v>29187.952409510002</v>
      </c>
      <c r="D32" s="62">
        <f t="shared" si="1"/>
        <v>111213</v>
      </c>
      <c r="E32" s="62">
        <f t="shared" si="1"/>
        <v>18343</v>
      </c>
      <c r="F32" s="93">
        <f t="shared" si="1"/>
        <v>89899.84224104001</v>
      </c>
      <c r="G32" s="62">
        <f t="shared" si="1"/>
        <v>204376</v>
      </c>
      <c r="H32" s="62">
        <f t="shared" si="1"/>
        <v>80053</v>
      </c>
      <c r="I32" s="93">
        <f t="shared" si="1"/>
        <v>7554303.513395</v>
      </c>
      <c r="J32" s="62">
        <f t="shared" si="1"/>
        <v>3726105</v>
      </c>
      <c r="K32" s="62">
        <f>SUM(K8:K31)</f>
        <v>140535</v>
      </c>
      <c r="L32" s="93">
        <f>SUM(L8:L31)</f>
        <v>7673391.30804555</v>
      </c>
      <c r="M32" s="62">
        <f>SUM(M8:M31)</f>
        <v>4041694</v>
      </c>
    </row>
    <row r="33" spans="1:11" ht="27" customHeight="1">
      <c r="A33" s="39" t="s">
        <v>208</v>
      </c>
      <c r="K33" s="29"/>
    </row>
    <row r="34" spans="1:13" ht="21.75" customHeight="1">
      <c r="A34" s="59" t="s">
        <v>207</v>
      </c>
      <c r="B34" s="29"/>
      <c r="C34" s="30"/>
      <c r="D34" s="29"/>
      <c r="E34" s="29"/>
      <c r="F34" s="30"/>
      <c r="G34" s="29"/>
      <c r="H34" s="29"/>
      <c r="I34" s="30"/>
      <c r="J34" s="29"/>
      <c r="K34" s="29"/>
      <c r="L34" s="33"/>
      <c r="M34" s="29"/>
    </row>
  </sheetData>
  <sheetProtection/>
  <mergeCells count="7">
    <mergeCell ref="A4:A6"/>
    <mergeCell ref="K4:M4"/>
    <mergeCell ref="H4:J4"/>
    <mergeCell ref="E4:G4"/>
    <mergeCell ref="B4:D4"/>
    <mergeCell ref="A1:M1"/>
    <mergeCell ref="A2:M2"/>
  </mergeCells>
  <printOptions/>
  <pageMargins left="0.5511811023622047" right="0.3937007874015748" top="0.5905511811023623" bottom="0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7" sqref="B7"/>
    </sheetView>
  </sheetViews>
  <sheetFormatPr defaultColWidth="9.140625" defaultRowHeight="21.75"/>
  <cols>
    <col min="1" max="1" width="63.7109375" style="50" customWidth="1"/>
    <col min="2" max="5" width="9.421875" style="50" customWidth="1"/>
    <col min="6" max="16384" width="9.140625" style="43" customWidth="1"/>
  </cols>
  <sheetData>
    <row r="1" spans="1:5" s="40" customFormat="1" ht="30" customHeight="1">
      <c r="A1" s="136" t="s">
        <v>201</v>
      </c>
      <c r="B1" s="136"/>
      <c r="C1" s="136"/>
      <c r="D1" s="136"/>
      <c r="E1" s="136"/>
    </row>
    <row r="2" spans="1:5" s="40" customFormat="1" ht="30" customHeight="1">
      <c r="A2" s="137" t="s">
        <v>209</v>
      </c>
      <c r="B2" s="137"/>
      <c r="C2" s="137"/>
      <c r="D2" s="137"/>
      <c r="E2" s="137"/>
    </row>
    <row r="3" spans="1:5" ht="4.5" customHeight="1">
      <c r="A3" s="41"/>
      <c r="B3" s="42"/>
      <c r="C3" s="42"/>
      <c r="D3" s="42"/>
      <c r="E3" s="42"/>
    </row>
    <row r="4" spans="1:5" ht="30" customHeight="1">
      <c r="A4" s="138" t="s">
        <v>1</v>
      </c>
      <c r="B4" s="140" t="s">
        <v>34</v>
      </c>
      <c r="C4" s="141"/>
      <c r="D4" s="141"/>
      <c r="E4" s="142"/>
    </row>
    <row r="5" spans="1:5" ht="30" customHeight="1">
      <c r="A5" s="139"/>
      <c r="B5" s="61" t="s">
        <v>35</v>
      </c>
      <c r="C5" s="61" t="s">
        <v>36</v>
      </c>
      <c r="D5" s="61" t="s">
        <v>37</v>
      </c>
      <c r="E5" s="61" t="s">
        <v>38</v>
      </c>
    </row>
    <row r="6" spans="1:5" ht="4.5" customHeight="1">
      <c r="A6" s="60"/>
      <c r="B6" s="70"/>
      <c r="C6" s="70"/>
      <c r="D6" s="70"/>
      <c r="E6" s="71"/>
    </row>
    <row r="7" spans="1:5" ht="24.75" customHeight="1">
      <c r="A7" s="63" t="s">
        <v>10</v>
      </c>
      <c r="B7" s="123">
        <f>SUM('imp61 '!B8)</f>
        <v>36404</v>
      </c>
      <c r="C7" s="123">
        <f>SUM('imp61 '!E8)</f>
        <v>1339</v>
      </c>
      <c r="D7" s="123">
        <f>SUM('imp61 '!H8)</f>
        <v>5498</v>
      </c>
      <c r="E7" s="124">
        <f>SUM(B7:D7)</f>
        <v>43241</v>
      </c>
    </row>
    <row r="8" spans="1:5" ht="24.75" customHeight="1">
      <c r="A8" s="64" t="s">
        <v>11</v>
      </c>
      <c r="B8" s="123">
        <f>SUM('imp61 '!B9)</f>
        <v>754</v>
      </c>
      <c r="C8" s="123">
        <f>SUM('imp61 '!E9)</f>
        <v>1771</v>
      </c>
      <c r="D8" s="123">
        <f>SUM('imp61 '!H9)</f>
        <v>6898</v>
      </c>
      <c r="E8" s="124">
        <f aca="true" t="shared" si="0" ref="E8:E30">SUM(B8:D8)</f>
        <v>9423</v>
      </c>
    </row>
    <row r="9" spans="1:5" ht="24.75" customHeight="1">
      <c r="A9" s="64" t="s">
        <v>12</v>
      </c>
      <c r="B9" s="123">
        <f>SUM('imp61 '!B10)</f>
        <v>228</v>
      </c>
      <c r="C9" s="123">
        <f>SUM('imp61 '!E10)</f>
        <v>205</v>
      </c>
      <c r="D9" s="123">
        <f>SUM('imp61 '!H10)</f>
        <v>424</v>
      </c>
      <c r="E9" s="124">
        <f t="shared" si="0"/>
        <v>857</v>
      </c>
    </row>
    <row r="10" spans="1:5" ht="24.75" customHeight="1">
      <c r="A10" s="64" t="s">
        <v>13</v>
      </c>
      <c r="B10" s="123">
        <f>SUM('imp61 '!B11)</f>
        <v>167</v>
      </c>
      <c r="C10" s="123">
        <f>SUM('imp61 '!E11)</f>
        <v>469</v>
      </c>
      <c r="D10" s="123">
        <f>SUM('imp61 '!H11)</f>
        <v>1984</v>
      </c>
      <c r="E10" s="124">
        <f t="shared" si="0"/>
        <v>2620</v>
      </c>
    </row>
    <row r="11" spans="1:5" ht="24.75" customHeight="1">
      <c r="A11" s="64" t="s">
        <v>14</v>
      </c>
      <c r="B11" s="123">
        <f>SUM('imp61 '!B12)</f>
        <v>276</v>
      </c>
      <c r="C11" s="123">
        <f>SUM('imp61 '!E12)</f>
        <v>1067</v>
      </c>
      <c r="D11" s="123">
        <f>SUM('imp61 '!H12)</f>
        <v>851</v>
      </c>
      <c r="E11" s="124">
        <f t="shared" si="0"/>
        <v>2194</v>
      </c>
    </row>
    <row r="12" spans="1:5" ht="24.75" customHeight="1">
      <c r="A12" s="64" t="s">
        <v>206</v>
      </c>
      <c r="B12" s="123">
        <f>SUM('imp61 '!B13)</f>
        <v>195</v>
      </c>
      <c r="C12" s="123">
        <f>SUM('imp61 '!E13)</f>
        <v>190</v>
      </c>
      <c r="D12" s="123">
        <f>SUM('imp61 '!H13)</f>
        <v>628</v>
      </c>
      <c r="E12" s="124">
        <f t="shared" si="0"/>
        <v>1013</v>
      </c>
    </row>
    <row r="13" spans="1:5" ht="24.75" customHeight="1">
      <c r="A13" s="64" t="s">
        <v>15</v>
      </c>
      <c r="B13" s="123">
        <f>SUM('imp61 '!B14)</f>
        <v>179</v>
      </c>
      <c r="C13" s="123">
        <f>SUM('imp61 '!E14)</f>
        <v>93</v>
      </c>
      <c r="D13" s="123">
        <f>SUM('imp61 '!H14)</f>
        <v>5796</v>
      </c>
      <c r="E13" s="124">
        <f t="shared" si="0"/>
        <v>6068</v>
      </c>
    </row>
    <row r="14" spans="1:5" ht="24.75" customHeight="1">
      <c r="A14" s="64" t="s">
        <v>16</v>
      </c>
      <c r="B14" s="123">
        <f>SUM('imp61 '!B15)</f>
        <v>5</v>
      </c>
      <c r="C14" s="123">
        <f>SUM('imp61 '!E15)</f>
        <v>1</v>
      </c>
      <c r="D14" s="123">
        <f>SUM('imp61 '!H15)</f>
        <v>3792</v>
      </c>
      <c r="E14" s="124">
        <f t="shared" si="0"/>
        <v>3798</v>
      </c>
    </row>
    <row r="15" spans="1:5" ht="24.75" customHeight="1">
      <c r="A15" s="65" t="s">
        <v>17</v>
      </c>
      <c r="B15" s="123"/>
      <c r="C15" s="123"/>
      <c r="D15" s="123"/>
      <c r="E15" s="124"/>
    </row>
    <row r="16" spans="1:5" ht="24.75" customHeight="1">
      <c r="A16" s="64" t="s">
        <v>18</v>
      </c>
      <c r="B16" s="123">
        <f>SUM('imp61 '!B17)</f>
        <v>165</v>
      </c>
      <c r="C16" s="123">
        <f>SUM('imp61 '!E17)</f>
        <v>282</v>
      </c>
      <c r="D16" s="123">
        <f>SUM('imp61 '!H17)</f>
        <v>899</v>
      </c>
      <c r="E16" s="124">
        <f t="shared" si="0"/>
        <v>1346</v>
      </c>
    </row>
    <row r="17" spans="1:5" ht="24.75" customHeight="1">
      <c r="A17" s="64" t="s">
        <v>19</v>
      </c>
      <c r="B17" s="123">
        <f>SUM('imp61 '!B18)</f>
        <v>770</v>
      </c>
      <c r="C17" s="123">
        <f>SUM('imp61 '!E18)</f>
        <v>750</v>
      </c>
      <c r="D17" s="123">
        <f>SUM('imp61 '!H18)</f>
        <v>1101</v>
      </c>
      <c r="E17" s="124">
        <f t="shared" si="0"/>
        <v>2621</v>
      </c>
    </row>
    <row r="18" spans="1:5" ht="24.75" customHeight="1">
      <c r="A18" s="65" t="s">
        <v>20</v>
      </c>
      <c r="B18" s="123"/>
      <c r="C18" s="123"/>
      <c r="D18" s="123"/>
      <c r="E18" s="124"/>
    </row>
    <row r="19" spans="1:5" ht="24.75" customHeight="1">
      <c r="A19" s="64" t="s">
        <v>21</v>
      </c>
      <c r="B19" s="123">
        <f>SUM('imp61 '!B20)</f>
        <v>43</v>
      </c>
      <c r="C19" s="123">
        <f>SUM('imp61 '!E20)</f>
        <v>82</v>
      </c>
      <c r="D19" s="123">
        <f>SUM('imp61 '!H20)</f>
        <v>3432</v>
      </c>
      <c r="E19" s="124">
        <f t="shared" si="0"/>
        <v>3557</v>
      </c>
    </row>
    <row r="20" spans="1:5" ht="24.75" customHeight="1">
      <c r="A20" s="64" t="s">
        <v>22</v>
      </c>
      <c r="B20" s="155">
        <f>SUM('imp61 '!B21)</f>
        <v>0</v>
      </c>
      <c r="C20" s="123">
        <f>SUM('imp61 '!E21)</f>
        <v>1</v>
      </c>
      <c r="D20" s="123">
        <f>SUM('imp61 '!H21)</f>
        <v>857</v>
      </c>
      <c r="E20" s="124">
        <f t="shared" si="0"/>
        <v>858</v>
      </c>
    </row>
    <row r="21" spans="1:5" ht="24.75" customHeight="1">
      <c r="A21" s="64" t="s">
        <v>23</v>
      </c>
      <c r="B21" s="123">
        <f>SUM('imp61 '!B22)</f>
        <v>261</v>
      </c>
      <c r="C21" s="123">
        <f>SUM('imp61 '!E22)</f>
        <v>256</v>
      </c>
      <c r="D21" s="123">
        <f>SUM('imp61 '!H22)</f>
        <v>1781</v>
      </c>
      <c r="E21" s="124">
        <f t="shared" si="0"/>
        <v>2298</v>
      </c>
    </row>
    <row r="22" spans="1:5" ht="24.75" customHeight="1">
      <c r="A22" s="64" t="s">
        <v>24</v>
      </c>
      <c r="B22" s="123">
        <f>SUM('imp61 '!B23)</f>
        <v>5</v>
      </c>
      <c r="C22" s="123">
        <f>SUM('imp61 '!E23)</f>
        <v>860</v>
      </c>
      <c r="D22" s="123">
        <f>SUM('imp61 '!H23)</f>
        <v>5758</v>
      </c>
      <c r="E22" s="124">
        <f t="shared" si="0"/>
        <v>6623</v>
      </c>
    </row>
    <row r="23" spans="1:5" ht="24.75" customHeight="1">
      <c r="A23" s="64" t="s">
        <v>25</v>
      </c>
      <c r="B23" s="123">
        <f>SUM('imp61 '!B24)</f>
        <v>107</v>
      </c>
      <c r="C23" s="123">
        <f>SUM('imp61 '!E24)</f>
        <v>2479</v>
      </c>
      <c r="D23" s="123">
        <f>SUM('imp61 '!H24)</f>
        <v>5115</v>
      </c>
      <c r="E23" s="124">
        <f t="shared" si="0"/>
        <v>7701</v>
      </c>
    </row>
    <row r="24" spans="1:5" ht="24.75" customHeight="1">
      <c r="A24" s="64" t="s">
        <v>26</v>
      </c>
      <c r="B24" s="123">
        <f>SUM('imp61 '!B25)</f>
        <v>0</v>
      </c>
      <c r="C24" s="123">
        <f>SUM('imp61 '!E25)</f>
        <v>0</v>
      </c>
      <c r="D24" s="123">
        <f>SUM('imp61 '!H25)</f>
        <v>1106</v>
      </c>
      <c r="E24" s="124">
        <f t="shared" si="0"/>
        <v>1106</v>
      </c>
    </row>
    <row r="25" spans="1:5" ht="24.75" customHeight="1">
      <c r="A25" s="64" t="s">
        <v>27</v>
      </c>
      <c r="B25" s="123">
        <f>SUM('imp61 '!B26)</f>
        <v>722</v>
      </c>
      <c r="C25" s="123">
        <f>SUM('imp61 '!E26)</f>
        <v>4304</v>
      </c>
      <c r="D25" s="123">
        <f>SUM('imp61 '!H26)</f>
        <v>7914</v>
      </c>
      <c r="E25" s="124">
        <f t="shared" si="0"/>
        <v>12940</v>
      </c>
    </row>
    <row r="26" spans="1:5" ht="24.75" customHeight="1">
      <c r="A26" s="64" t="s">
        <v>28</v>
      </c>
      <c r="B26" s="123">
        <f>SUM('imp61 '!B27)</f>
        <v>674</v>
      </c>
      <c r="C26" s="123">
        <f>SUM('imp61 '!E27)</f>
        <v>1948</v>
      </c>
      <c r="D26" s="123">
        <f>SUM('imp61 '!H27)</f>
        <v>2707</v>
      </c>
      <c r="E26" s="124">
        <f t="shared" si="0"/>
        <v>5329</v>
      </c>
    </row>
    <row r="27" spans="1:5" ht="24.75" customHeight="1">
      <c r="A27" s="64" t="s">
        <v>29</v>
      </c>
      <c r="B27" s="123">
        <f>SUM('imp61 '!B28)</f>
        <v>395</v>
      </c>
      <c r="C27" s="123">
        <f>SUM('imp61 '!E28)</f>
        <v>439</v>
      </c>
      <c r="D27" s="123">
        <f>SUM('imp61 '!H28)</f>
        <v>2039</v>
      </c>
      <c r="E27" s="124">
        <f t="shared" si="0"/>
        <v>2873</v>
      </c>
    </row>
    <row r="28" spans="1:5" ht="24.75" customHeight="1">
      <c r="A28" s="64" t="s">
        <v>30</v>
      </c>
      <c r="B28" s="123">
        <f>SUM('imp61 '!B29)</f>
        <v>336</v>
      </c>
      <c r="C28" s="123">
        <f>SUM('imp61 '!E29)</f>
        <v>681</v>
      </c>
      <c r="D28" s="123">
        <f>SUM('imp61 '!H29)</f>
        <v>9026</v>
      </c>
      <c r="E28" s="124">
        <f t="shared" si="0"/>
        <v>10043</v>
      </c>
    </row>
    <row r="29" spans="1:5" ht="24.75" customHeight="1">
      <c r="A29" s="64" t="s">
        <v>31</v>
      </c>
      <c r="B29" s="123"/>
      <c r="C29" s="123"/>
      <c r="D29" s="123"/>
      <c r="E29" s="124"/>
    </row>
    <row r="30" spans="1:5" ht="24.75" customHeight="1">
      <c r="A30" s="125" t="s">
        <v>32</v>
      </c>
      <c r="B30" s="154">
        <f>SUM('imp61 '!B31)</f>
        <v>453</v>
      </c>
      <c r="C30" s="154">
        <f>SUM('imp61 '!E31)</f>
        <v>1126</v>
      </c>
      <c r="D30" s="154">
        <f>SUM('imp61 '!H31)</f>
        <v>12447</v>
      </c>
      <c r="E30" s="126">
        <f t="shared" si="0"/>
        <v>14026</v>
      </c>
    </row>
    <row r="31" spans="1:5" s="44" customFormat="1" ht="4.5" customHeight="1">
      <c r="A31" s="60"/>
      <c r="B31" s="120"/>
      <c r="C31" s="120"/>
      <c r="D31" s="120"/>
      <c r="E31" s="120"/>
    </row>
    <row r="32" spans="1:5" s="45" customFormat="1" ht="34.5" customHeight="1">
      <c r="A32" s="61" t="s">
        <v>33</v>
      </c>
      <c r="B32" s="62">
        <f>SUM(B7:B30)</f>
        <v>42139</v>
      </c>
      <c r="C32" s="62">
        <f>SUM(C7,C8,C9,C10,C11,C12,C13,C14,C16,C17,C19,C20,C21,C22:C23,C24,C25,C26,C27,C28,C30)</f>
        <v>18343</v>
      </c>
      <c r="D32" s="62">
        <f>SUM(D7,D8,D9,D10,D11,D12,D13,D14,D16,D17,D19,D20,D21,D22:D23,D24,D25,D26,D27,D28,D30)</f>
        <v>80053</v>
      </c>
      <c r="E32" s="62">
        <f>SUM(B32,C32,D32)</f>
        <v>140535</v>
      </c>
    </row>
    <row r="33" spans="1:5" s="45" customFormat="1" ht="21.75" customHeight="1">
      <c r="A33" s="47"/>
      <c r="B33" s="46"/>
      <c r="C33" s="46"/>
      <c r="D33" s="46"/>
      <c r="E33" s="46"/>
    </row>
  </sheetData>
  <sheetProtection/>
  <mergeCells count="4">
    <mergeCell ref="A1:E1"/>
    <mergeCell ref="A2:E2"/>
    <mergeCell ref="A4:A5"/>
    <mergeCell ref="B4:E4"/>
  </mergeCells>
  <printOptions/>
  <pageMargins left="0.1968503937007874" right="0.7874015748031497" top="0.7874015748031497" bottom="0.5905511811023623" header="0.1968503937007874" footer="0.1968503937007874"/>
  <pageSetup firstPageNumber="6" useFirstPageNumber="1" horizontalDpi="600" verticalDpi="600" orientation="portrait" paperSize="9" r:id="rId1"/>
  <headerFooter alignWithMargins="0">
    <oddFooter>&amp;C&amp;"TH SarabunPSK,Regular"&amp;P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7" sqref="B7"/>
    </sheetView>
  </sheetViews>
  <sheetFormatPr defaultColWidth="9.140625" defaultRowHeight="21.75"/>
  <cols>
    <col min="1" max="1" width="58.7109375" style="50" customWidth="1"/>
    <col min="2" max="2" width="9.28125" style="55" customWidth="1"/>
    <col min="3" max="3" width="9.421875" style="55" customWidth="1"/>
    <col min="4" max="5" width="12.00390625" style="55" customWidth="1"/>
    <col min="6" max="16384" width="9.140625" style="43" customWidth="1"/>
  </cols>
  <sheetData>
    <row r="1" spans="1:5" s="40" customFormat="1" ht="24.75" customHeight="1">
      <c r="A1" s="143" t="s">
        <v>202</v>
      </c>
      <c r="B1" s="143"/>
      <c r="C1" s="143"/>
      <c r="D1" s="143"/>
      <c r="E1" s="143"/>
    </row>
    <row r="2" spans="1:5" s="40" customFormat="1" ht="24.75" customHeight="1">
      <c r="A2" s="144" t="s">
        <v>209</v>
      </c>
      <c r="B2" s="144"/>
      <c r="C2" s="144"/>
      <c r="D2" s="144"/>
      <c r="E2" s="144"/>
    </row>
    <row r="3" spans="1:5" ht="4.5" customHeight="1">
      <c r="A3" s="41"/>
      <c r="B3" s="51"/>
      <c r="C3" s="51"/>
      <c r="D3" s="51"/>
      <c r="E3" s="52"/>
    </row>
    <row r="4" spans="1:5" ht="30" customHeight="1">
      <c r="A4" s="138" t="s">
        <v>1</v>
      </c>
      <c r="B4" s="146" t="s">
        <v>39</v>
      </c>
      <c r="C4" s="147"/>
      <c r="D4" s="147"/>
      <c r="E4" s="148"/>
    </row>
    <row r="5" spans="1:5" ht="30" customHeight="1">
      <c r="A5" s="145"/>
      <c r="B5" s="69" t="s">
        <v>35</v>
      </c>
      <c r="C5" s="69" t="s">
        <v>36</v>
      </c>
      <c r="D5" s="69" t="s">
        <v>37</v>
      </c>
      <c r="E5" s="69" t="s">
        <v>38</v>
      </c>
    </row>
    <row r="6" spans="1:5" ht="4.5" customHeight="1">
      <c r="A6" s="60"/>
      <c r="B6" s="76"/>
      <c r="C6" s="76"/>
      <c r="D6" s="76"/>
      <c r="E6" s="77"/>
    </row>
    <row r="7" spans="1:5" ht="24.75" customHeight="1">
      <c r="A7" s="63" t="s">
        <v>10</v>
      </c>
      <c r="B7" s="78">
        <f>SUM('imp61 '!C8)</f>
        <v>22526.941869000006</v>
      </c>
      <c r="C7" s="78">
        <f>SUM('imp61 '!F8)</f>
        <v>5682.342024999999</v>
      </c>
      <c r="D7" s="78">
        <f>SUM('imp61 '!I8)</f>
        <v>233123.18268499995</v>
      </c>
      <c r="E7" s="78">
        <f>SUM(B7,C7,D7)</f>
        <v>261332.46657899994</v>
      </c>
    </row>
    <row r="8" spans="1:5" ht="24.75" customHeight="1">
      <c r="A8" s="64" t="s">
        <v>11</v>
      </c>
      <c r="B8" s="78">
        <f>SUM('imp61 '!C9)</f>
        <v>699.442789</v>
      </c>
      <c r="C8" s="78">
        <f>SUM('imp61 '!F9)</f>
        <v>10484.07290979</v>
      </c>
      <c r="D8" s="78">
        <f>SUM('imp61 '!I9)</f>
        <v>680410.8299880001</v>
      </c>
      <c r="E8" s="78">
        <f aca="true" t="shared" si="0" ref="E8:E14">SUM(B8,C8,D8)</f>
        <v>691594.3456867901</v>
      </c>
    </row>
    <row r="9" spans="1:5" ht="24.75" customHeight="1">
      <c r="A9" s="64" t="s">
        <v>12</v>
      </c>
      <c r="B9" s="78">
        <f>SUM('imp61 '!C10)</f>
        <v>409.45028999999994</v>
      </c>
      <c r="C9" s="78">
        <f>SUM('imp61 '!F10)</f>
        <v>1906.0114469999999</v>
      </c>
      <c r="D9" s="78">
        <f>SUM('imp61 '!I10)</f>
        <v>117607.677725</v>
      </c>
      <c r="E9" s="78">
        <f t="shared" si="0"/>
        <v>119923.139462</v>
      </c>
    </row>
    <row r="10" spans="1:5" ht="24.75" customHeight="1">
      <c r="A10" s="64" t="s">
        <v>13</v>
      </c>
      <c r="B10" s="78">
        <f>SUM('imp61 '!C11)</f>
        <v>308.7907</v>
      </c>
      <c r="C10" s="78">
        <f>SUM('imp61 '!F11)</f>
        <v>3364.10106</v>
      </c>
      <c r="D10" s="78">
        <f>SUM('imp61 '!I11)</f>
        <v>155821.27161700002</v>
      </c>
      <c r="E10" s="78">
        <f t="shared" si="0"/>
        <v>159494.16337700002</v>
      </c>
    </row>
    <row r="11" spans="1:5" ht="24.75" customHeight="1">
      <c r="A11" s="64" t="s">
        <v>14</v>
      </c>
      <c r="B11" s="78">
        <f>SUM('imp61 '!C12)</f>
        <v>332.56597899999997</v>
      </c>
      <c r="C11" s="78">
        <f>SUM('imp61 '!F12)</f>
        <v>5065.527602699998</v>
      </c>
      <c r="D11" s="78">
        <f>SUM('imp61 '!I12)</f>
        <v>35917.96192600001</v>
      </c>
      <c r="E11" s="78">
        <f t="shared" si="0"/>
        <v>41316.05550770001</v>
      </c>
    </row>
    <row r="12" spans="1:5" ht="24.75" customHeight="1">
      <c r="A12" s="64" t="s">
        <v>206</v>
      </c>
      <c r="B12" s="78">
        <f>SUM('imp61 '!C13)</f>
        <v>248.60670599999997</v>
      </c>
      <c r="C12" s="78">
        <f>SUM('imp61 '!F13)</f>
        <v>1016.3159189999999</v>
      </c>
      <c r="D12" s="78">
        <f>SUM('imp61 '!I13)</f>
        <v>29991.946880999996</v>
      </c>
      <c r="E12" s="78">
        <f t="shared" si="0"/>
        <v>31256.869505999995</v>
      </c>
    </row>
    <row r="13" spans="1:5" ht="24.75" customHeight="1">
      <c r="A13" s="64" t="s">
        <v>15</v>
      </c>
      <c r="B13" s="78">
        <f>SUM('imp61 '!C14)</f>
        <v>77.7299</v>
      </c>
      <c r="C13" s="78">
        <f>SUM('imp61 '!F14)</f>
        <v>443.83192699999995</v>
      </c>
      <c r="D13" s="78">
        <f>SUM('imp61 '!I14)</f>
        <v>127561.57726000002</v>
      </c>
      <c r="E13" s="78">
        <f t="shared" si="0"/>
        <v>128083.13908700002</v>
      </c>
    </row>
    <row r="14" spans="1:5" ht="24.75" customHeight="1">
      <c r="A14" s="64" t="s">
        <v>16</v>
      </c>
      <c r="B14" s="78">
        <f>SUM('imp61 '!C15)</f>
        <v>1.357</v>
      </c>
      <c r="C14" s="79">
        <f>SUM('imp61 '!F15)</f>
        <v>0</v>
      </c>
      <c r="D14" s="78">
        <f>SUM('imp61 '!I15)</f>
        <v>32313.28532999999</v>
      </c>
      <c r="E14" s="78">
        <f t="shared" si="0"/>
        <v>32314.64232999999</v>
      </c>
    </row>
    <row r="15" spans="1:5" ht="24.75" customHeight="1">
      <c r="A15" s="65" t="s">
        <v>17</v>
      </c>
      <c r="B15" s="78"/>
      <c r="C15" s="78"/>
      <c r="D15" s="78"/>
      <c r="E15" s="78"/>
    </row>
    <row r="16" spans="1:5" ht="24.75" customHeight="1">
      <c r="A16" s="64" t="s">
        <v>18</v>
      </c>
      <c r="B16" s="78">
        <f>SUM('imp61 '!C17)</f>
        <v>213.55850100000004</v>
      </c>
      <c r="C16" s="78">
        <f>SUM('imp61 '!F17)</f>
        <v>2916.5803719999994</v>
      </c>
      <c r="D16" s="78">
        <f>SUM('imp61 '!I17)</f>
        <v>136870.97244</v>
      </c>
      <c r="E16" s="78">
        <f aca="true" t="shared" si="1" ref="E8:E30">SUM(B16,C16,D16)</f>
        <v>140001.111313</v>
      </c>
    </row>
    <row r="17" spans="1:5" ht="24.75" customHeight="1">
      <c r="A17" s="64" t="s">
        <v>19</v>
      </c>
      <c r="B17" s="78">
        <f>SUM('imp61 '!C18)</f>
        <v>962.266416</v>
      </c>
      <c r="C17" s="78">
        <f>SUM('imp61 '!F18)</f>
        <v>5772.274630999998</v>
      </c>
      <c r="D17" s="78">
        <f>SUM('imp61 '!I18)</f>
        <v>72527.165144</v>
      </c>
      <c r="E17" s="78">
        <f t="shared" si="1"/>
        <v>79261.706191</v>
      </c>
    </row>
    <row r="18" spans="1:5" ht="24.75" customHeight="1">
      <c r="A18" s="65" t="s">
        <v>20</v>
      </c>
      <c r="B18" s="78"/>
      <c r="C18" s="78"/>
      <c r="D18" s="78"/>
      <c r="E18" s="78"/>
    </row>
    <row r="19" spans="1:5" ht="24.75" customHeight="1">
      <c r="A19" s="64" t="s">
        <v>21</v>
      </c>
      <c r="B19" s="78">
        <f>SUM('imp61 '!C20)</f>
        <v>269.14955000000003</v>
      </c>
      <c r="C19" s="78">
        <f>SUM('imp61 '!F20)</f>
        <v>864.577625</v>
      </c>
      <c r="D19" s="78">
        <f>SUM('imp61 '!I20)</f>
        <v>639362.9625010001</v>
      </c>
      <c r="E19" s="78">
        <f t="shared" si="1"/>
        <v>640496.6896760002</v>
      </c>
    </row>
    <row r="20" spans="1:5" ht="24.75" customHeight="1">
      <c r="A20" s="64" t="s">
        <v>22</v>
      </c>
      <c r="B20" s="78">
        <f>SUM('imp61 '!C21)</f>
        <v>0</v>
      </c>
      <c r="C20" s="78">
        <f>SUM('imp61 '!F21)</f>
        <v>2.25</v>
      </c>
      <c r="D20" s="78">
        <f>SUM('imp61 '!I21)</f>
        <v>182431.988456</v>
      </c>
      <c r="E20" s="78">
        <f t="shared" si="1"/>
        <v>182434.238456</v>
      </c>
    </row>
    <row r="21" spans="1:5" ht="24.75" customHeight="1">
      <c r="A21" s="64" t="s">
        <v>23</v>
      </c>
      <c r="B21" s="78">
        <f>SUM('imp61 '!C22)</f>
        <v>127.397511</v>
      </c>
      <c r="C21" s="78">
        <f>SUM('imp61 '!F22)</f>
        <v>1400.7041385500002</v>
      </c>
      <c r="D21" s="78">
        <f>SUM('imp61 '!I22)</f>
        <v>246160.78709600001</v>
      </c>
      <c r="E21" s="78">
        <f t="shared" si="1"/>
        <v>247688.88874555</v>
      </c>
    </row>
    <row r="22" spans="1:5" ht="24.75" customHeight="1">
      <c r="A22" s="64" t="s">
        <v>24</v>
      </c>
      <c r="B22" s="78">
        <f>SUM('imp61 '!C23)</f>
        <v>3.500001</v>
      </c>
      <c r="C22" s="78">
        <f>SUM('imp61 '!F23)</f>
        <v>3367.331384</v>
      </c>
      <c r="D22" s="78">
        <f>SUM('imp61 '!I23)</f>
        <v>321658.81875199993</v>
      </c>
      <c r="E22" s="78">
        <f t="shared" si="1"/>
        <v>325029.65013699996</v>
      </c>
    </row>
    <row r="23" spans="1:5" ht="24.75" customHeight="1">
      <c r="A23" s="64" t="s">
        <v>25</v>
      </c>
      <c r="B23" s="78">
        <f>SUM('imp61 '!C24)</f>
        <v>145.32411491</v>
      </c>
      <c r="C23" s="78">
        <f>SUM('imp61 '!F24)</f>
        <v>5011.025741</v>
      </c>
      <c r="D23" s="78">
        <f>SUM('imp61 '!I24)</f>
        <v>352880.85954299994</v>
      </c>
      <c r="E23" s="78">
        <f t="shared" si="1"/>
        <v>358037.20939890994</v>
      </c>
    </row>
    <row r="24" spans="1:5" ht="24.75" customHeight="1">
      <c r="A24" s="64" t="s">
        <v>26</v>
      </c>
      <c r="B24" s="78">
        <f>SUM('imp61 '!C25)</f>
        <v>0</v>
      </c>
      <c r="C24" s="78">
        <f>SUM('imp61 '!F25)</f>
        <v>0</v>
      </c>
      <c r="D24" s="78">
        <f>SUM('imp61 '!I25)</f>
        <v>269758.92922399996</v>
      </c>
      <c r="E24" s="78">
        <f t="shared" si="1"/>
        <v>269758.92922399996</v>
      </c>
    </row>
    <row r="25" spans="1:5" ht="24.75" customHeight="1">
      <c r="A25" s="64" t="s">
        <v>27</v>
      </c>
      <c r="B25" s="78">
        <f>SUM('imp61 '!C26)</f>
        <v>423.55911360000005</v>
      </c>
      <c r="C25" s="78">
        <f>SUM('imp61 '!F26)</f>
        <v>19623.954818000006</v>
      </c>
      <c r="D25" s="78">
        <f>SUM('imp61 '!I26)</f>
        <v>397533.622495</v>
      </c>
      <c r="E25" s="78">
        <f t="shared" si="1"/>
        <v>417581.13642660005</v>
      </c>
    </row>
    <row r="26" spans="1:5" ht="24.75" customHeight="1">
      <c r="A26" s="64" t="s">
        <v>28</v>
      </c>
      <c r="B26" s="78">
        <f>SUM('imp61 '!C27)</f>
        <v>571.271454</v>
      </c>
      <c r="C26" s="78">
        <f>SUM('imp61 '!F27)</f>
        <v>6078.517689</v>
      </c>
      <c r="D26" s="78">
        <f>SUM('imp61 '!I27)</f>
        <v>465542.630111</v>
      </c>
      <c r="E26" s="78">
        <f t="shared" si="1"/>
        <v>472192.41925399995</v>
      </c>
    </row>
    <row r="27" spans="1:5" ht="24.75" customHeight="1">
      <c r="A27" s="64" t="s">
        <v>29</v>
      </c>
      <c r="B27" s="78">
        <f>SUM('imp61 '!C28)</f>
        <v>653.651109</v>
      </c>
      <c r="C27" s="78">
        <f>SUM('imp61 '!F28)</f>
        <v>6140.1154750000005</v>
      </c>
      <c r="D27" s="78">
        <f>SUM('imp61 '!I28)</f>
        <v>518445.848026</v>
      </c>
      <c r="E27" s="78">
        <f t="shared" si="1"/>
        <v>525239.61461</v>
      </c>
    </row>
    <row r="28" spans="1:5" ht="24.75" customHeight="1">
      <c r="A28" s="64" t="s">
        <v>30</v>
      </c>
      <c r="B28" s="78">
        <f>SUM('imp61 '!C29)</f>
        <v>413.654286</v>
      </c>
      <c r="C28" s="78">
        <f>SUM('imp61 '!F29)</f>
        <v>2220.817737</v>
      </c>
      <c r="D28" s="78">
        <f>SUM('imp61 '!I29)</f>
        <v>799487.353554</v>
      </c>
      <c r="E28" s="78">
        <f t="shared" si="1"/>
        <v>802121.825577</v>
      </c>
    </row>
    <row r="29" spans="1:5" ht="24.75" customHeight="1">
      <c r="A29" s="64" t="s">
        <v>31</v>
      </c>
      <c r="B29" s="78"/>
      <c r="C29" s="78"/>
      <c r="D29" s="78"/>
      <c r="E29" s="78"/>
    </row>
    <row r="30" spans="1:5" ht="24.75" customHeight="1">
      <c r="A30" s="66" t="s">
        <v>32</v>
      </c>
      <c r="B30" s="156">
        <f>SUM('imp61 '!C31)</f>
        <v>799.7351199999999</v>
      </c>
      <c r="C30" s="156">
        <f>SUM('imp61 '!F31)</f>
        <v>8539.48974</v>
      </c>
      <c r="D30" s="156">
        <f>SUM('imp61 '!I31)</f>
        <v>1738893.8426410004</v>
      </c>
      <c r="E30" s="80">
        <f t="shared" si="1"/>
        <v>1748233.0675010004</v>
      </c>
    </row>
    <row r="31" spans="1:5" ht="4.5" customHeight="1">
      <c r="A31" s="66"/>
      <c r="B31" s="121"/>
      <c r="C31" s="121"/>
      <c r="D31" s="121"/>
      <c r="E31" s="121"/>
    </row>
    <row r="32" spans="1:5" s="53" customFormat="1" ht="34.5" customHeight="1">
      <c r="A32" s="67" t="s">
        <v>33</v>
      </c>
      <c r="B32" s="68">
        <f>SUM(B7,B8,B9,B10,B11,B12,B13,B14,B16,B17,B19,B20,B21,B22:B23,B24,B25,B26,B27,B28,B30)</f>
        <v>29187.952409510002</v>
      </c>
      <c r="C32" s="68">
        <f>SUM(C7,C8,C9,C10,C11,C12,C13,C14,C16,C17,C19,C20,C21,C22:C23,C24,C25,C26,C27,C28,C30)</f>
        <v>89899.84224104001</v>
      </c>
      <c r="D32" s="68">
        <f>SUM(D7,D8,D9,D10,D11,D12,D13,D14,D16,D17,D19,D20,D21,D22:D23,D24,D25,D26,D27,D28,D30)</f>
        <v>7554303.513395</v>
      </c>
      <c r="E32" s="68">
        <f>SUM(B32:D32)</f>
        <v>7673391.30804555</v>
      </c>
    </row>
    <row r="33" spans="1:5" s="53" customFormat="1" ht="21.75" customHeight="1">
      <c r="A33" s="47"/>
      <c r="B33" s="54"/>
      <c r="C33" s="54"/>
      <c r="D33" s="54"/>
      <c r="E33" s="54"/>
    </row>
  </sheetData>
  <sheetProtection/>
  <mergeCells count="4">
    <mergeCell ref="A1:E1"/>
    <mergeCell ref="A2:E2"/>
    <mergeCell ref="A4:A5"/>
    <mergeCell ref="B4:E4"/>
  </mergeCells>
  <printOptions/>
  <pageMargins left="0.7874015748031497" right="0.1968503937007874" top="0.7874015748031497" bottom="0.5905511811023623" header="0.1968503937007874" footer="0.1968503937007874"/>
  <pageSetup firstPageNumber="7" useFirstPageNumber="1" horizontalDpi="600" verticalDpi="600" orientation="portrait" paperSize="9" r:id="rId1"/>
  <headerFooter alignWithMargins="0">
    <oddFooter>&amp;C&amp;"TH SarabunPSK,Regular"&amp;P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2" sqref="A2:E2"/>
    </sheetView>
  </sheetViews>
  <sheetFormatPr defaultColWidth="9.140625" defaultRowHeight="21.75"/>
  <cols>
    <col min="1" max="1" width="62.00390625" style="50" customWidth="1"/>
    <col min="2" max="2" width="9.421875" style="45" customWidth="1"/>
    <col min="3" max="5" width="10.00390625" style="50" customWidth="1"/>
    <col min="6" max="16384" width="9.140625" style="50" customWidth="1"/>
  </cols>
  <sheetData>
    <row r="1" spans="1:5" s="56" customFormat="1" ht="24.75" customHeight="1">
      <c r="A1" s="136" t="s">
        <v>203</v>
      </c>
      <c r="B1" s="136"/>
      <c r="C1" s="136"/>
      <c r="D1" s="136"/>
      <c r="E1" s="136"/>
    </row>
    <row r="2" spans="1:5" s="56" customFormat="1" ht="24.75" customHeight="1">
      <c r="A2" s="137" t="s">
        <v>209</v>
      </c>
      <c r="B2" s="137"/>
      <c r="C2" s="137"/>
      <c r="D2" s="137"/>
      <c r="E2" s="137"/>
    </row>
    <row r="3" spans="1:5" ht="4.5" customHeight="1">
      <c r="A3" s="41"/>
      <c r="B3" s="42"/>
      <c r="C3" s="42"/>
      <c r="D3" s="42"/>
      <c r="E3" s="57"/>
    </row>
    <row r="4" spans="1:5" s="45" customFormat="1" ht="30" customHeight="1">
      <c r="A4" s="138" t="s">
        <v>1</v>
      </c>
      <c r="B4" s="140" t="s">
        <v>40</v>
      </c>
      <c r="C4" s="141"/>
      <c r="D4" s="141"/>
      <c r="E4" s="142"/>
    </row>
    <row r="5" spans="1:5" ht="30" customHeight="1">
      <c r="A5" s="139"/>
      <c r="B5" s="61" t="s">
        <v>35</v>
      </c>
      <c r="C5" s="61" t="s">
        <v>36</v>
      </c>
      <c r="D5" s="61" t="s">
        <v>37</v>
      </c>
      <c r="E5" s="61" t="s">
        <v>38</v>
      </c>
    </row>
    <row r="6" spans="1:5" ht="4.5" customHeight="1">
      <c r="A6" s="60"/>
      <c r="B6" s="81"/>
      <c r="C6" s="81"/>
      <c r="D6" s="81"/>
      <c r="E6" s="82"/>
    </row>
    <row r="7" spans="1:5" ht="24.75" customHeight="1">
      <c r="A7" s="63" t="s">
        <v>10</v>
      </c>
      <c r="B7" s="127">
        <f>SUM('imp61 '!D8)</f>
        <v>70054</v>
      </c>
      <c r="C7" s="127">
        <f>SUM('imp61 '!G8)</f>
        <v>8134</v>
      </c>
      <c r="D7" s="127">
        <f>SUM('imp61 '!J8)</f>
        <v>87511</v>
      </c>
      <c r="E7" s="127">
        <f>SUM(B7:D7)</f>
        <v>165699</v>
      </c>
    </row>
    <row r="8" spans="1:5" ht="24.75" customHeight="1">
      <c r="A8" s="64" t="s">
        <v>11</v>
      </c>
      <c r="B8" s="127">
        <f>SUM('imp61 '!D9)</f>
        <v>4652</v>
      </c>
      <c r="C8" s="127">
        <f>SUM('imp61 '!G9)</f>
        <v>21202</v>
      </c>
      <c r="D8" s="127">
        <f>SUM('imp61 '!J9)</f>
        <v>499796</v>
      </c>
      <c r="E8" s="127">
        <f aca="true" t="shared" si="0" ref="E8:E14">SUM(B8:D8)</f>
        <v>525650</v>
      </c>
    </row>
    <row r="9" spans="1:5" ht="24.75" customHeight="1">
      <c r="A9" s="64" t="s">
        <v>12</v>
      </c>
      <c r="B9" s="127">
        <f>SUM('imp61 '!D10)</f>
        <v>1414</v>
      </c>
      <c r="C9" s="127">
        <f>SUM('imp61 '!G10)</f>
        <v>2385</v>
      </c>
      <c r="D9" s="127">
        <f>SUM('imp61 '!J10)</f>
        <v>27932</v>
      </c>
      <c r="E9" s="127">
        <f t="shared" si="0"/>
        <v>31731</v>
      </c>
    </row>
    <row r="10" spans="1:5" ht="24.75" customHeight="1">
      <c r="A10" s="64" t="s">
        <v>13</v>
      </c>
      <c r="B10" s="127">
        <f>SUM('imp61 '!D11)</f>
        <v>1662</v>
      </c>
      <c r="C10" s="127">
        <f>SUM('imp61 '!G11)</f>
        <v>10157</v>
      </c>
      <c r="D10" s="127">
        <f>SUM('imp61 '!J11)</f>
        <v>210149</v>
      </c>
      <c r="E10" s="127">
        <f t="shared" si="0"/>
        <v>221968</v>
      </c>
    </row>
    <row r="11" spans="1:5" ht="24.75" customHeight="1">
      <c r="A11" s="64" t="s">
        <v>14</v>
      </c>
      <c r="B11" s="127">
        <f>SUM('imp61 '!D12)</f>
        <v>4020</v>
      </c>
      <c r="C11" s="127">
        <f>SUM('imp61 '!G12)</f>
        <v>37980</v>
      </c>
      <c r="D11" s="127">
        <f>SUM('imp61 '!J12)</f>
        <v>216432</v>
      </c>
      <c r="E11" s="127">
        <f t="shared" si="0"/>
        <v>258432</v>
      </c>
    </row>
    <row r="12" spans="1:5" ht="24.75" customHeight="1">
      <c r="A12" s="64" t="s">
        <v>206</v>
      </c>
      <c r="B12" s="127">
        <f>SUM('imp61 '!D13)</f>
        <v>2374</v>
      </c>
      <c r="C12" s="127">
        <f>SUM('imp61 '!G13)</f>
        <v>5212</v>
      </c>
      <c r="D12" s="127">
        <f>SUM('imp61 '!J13)</f>
        <v>76047</v>
      </c>
      <c r="E12" s="127">
        <f t="shared" si="0"/>
        <v>83633</v>
      </c>
    </row>
    <row r="13" spans="1:5" ht="24.75" customHeight="1">
      <c r="A13" s="64" t="s">
        <v>15</v>
      </c>
      <c r="B13" s="127">
        <f>SUM('imp61 '!D14)</f>
        <v>1709</v>
      </c>
      <c r="C13" s="127">
        <f>SUM('imp61 '!G14)</f>
        <v>2397</v>
      </c>
      <c r="D13" s="127">
        <f>SUM('imp61 '!J14)</f>
        <v>143305</v>
      </c>
      <c r="E13" s="127">
        <f t="shared" si="0"/>
        <v>147411</v>
      </c>
    </row>
    <row r="14" spans="1:5" ht="24.75" customHeight="1">
      <c r="A14" s="64" t="s">
        <v>16</v>
      </c>
      <c r="B14" s="127">
        <f>SUM('imp61 '!D15)</f>
        <v>28</v>
      </c>
      <c r="C14" s="127">
        <f>SUM('imp61 '!G15)</f>
        <v>7</v>
      </c>
      <c r="D14" s="127">
        <f>SUM('imp61 '!J15)</f>
        <v>100341</v>
      </c>
      <c r="E14" s="127">
        <f t="shared" si="0"/>
        <v>100376</v>
      </c>
    </row>
    <row r="15" spans="1:5" ht="24.75" customHeight="1">
      <c r="A15" s="65" t="s">
        <v>17</v>
      </c>
      <c r="B15" s="127"/>
      <c r="C15" s="127"/>
      <c r="D15" s="127"/>
      <c r="E15" s="127"/>
    </row>
    <row r="16" spans="1:5" ht="24.75" customHeight="1">
      <c r="A16" s="64" t="s">
        <v>18</v>
      </c>
      <c r="B16" s="127">
        <f>SUM('imp61 '!D17)</f>
        <v>1712</v>
      </c>
      <c r="C16" s="127">
        <f>SUM('imp61 '!G17)</f>
        <v>4689</v>
      </c>
      <c r="D16" s="127">
        <f>SUM('imp61 '!J17)</f>
        <v>52065</v>
      </c>
      <c r="E16" s="127">
        <f>SUM(B16:D16)</f>
        <v>58466</v>
      </c>
    </row>
    <row r="17" spans="1:5" ht="24.75" customHeight="1">
      <c r="A17" s="64" t="s">
        <v>19</v>
      </c>
      <c r="B17" s="127">
        <f>SUM('imp61 '!D18)</f>
        <v>4343</v>
      </c>
      <c r="C17" s="127">
        <f>SUM('imp61 '!G18)</f>
        <v>9776</v>
      </c>
      <c r="D17" s="127">
        <f>SUM('imp61 '!J18)</f>
        <v>50859</v>
      </c>
      <c r="E17" s="127">
        <f>SUM(B17:D17)</f>
        <v>64978</v>
      </c>
    </row>
    <row r="18" spans="1:5" ht="24.75" customHeight="1">
      <c r="A18" s="65" t="s">
        <v>20</v>
      </c>
      <c r="B18" s="127"/>
      <c r="C18" s="127"/>
      <c r="D18" s="127"/>
      <c r="E18" s="127"/>
    </row>
    <row r="19" spans="1:5" ht="24.75" customHeight="1">
      <c r="A19" s="64" t="s">
        <v>21</v>
      </c>
      <c r="B19" s="127">
        <f>SUM('imp61 '!D20)</f>
        <v>383</v>
      </c>
      <c r="C19" s="127">
        <f>SUM('imp61 '!G20)</f>
        <v>1224</v>
      </c>
      <c r="D19" s="127">
        <f>SUM('imp61 '!J20)</f>
        <v>122743</v>
      </c>
      <c r="E19" s="127">
        <f aca="true" t="shared" si="1" ref="E19:E28">SUM(B19:D19)</f>
        <v>124350</v>
      </c>
    </row>
    <row r="20" spans="1:5" ht="24.75" customHeight="1">
      <c r="A20" s="64" t="s">
        <v>22</v>
      </c>
      <c r="B20" s="127">
        <f>SUM('imp61 '!D21)</f>
        <v>0</v>
      </c>
      <c r="C20" s="127">
        <f>SUM('imp61 '!G21)</f>
        <v>7</v>
      </c>
      <c r="D20" s="127">
        <f>SUM('imp61 '!J21)</f>
        <v>14037</v>
      </c>
      <c r="E20" s="127">
        <f t="shared" si="1"/>
        <v>14044</v>
      </c>
    </row>
    <row r="21" spans="1:5" ht="24.75" customHeight="1">
      <c r="A21" s="64" t="s">
        <v>23</v>
      </c>
      <c r="B21" s="127">
        <f>SUM('imp61 '!D22)</f>
        <v>648</v>
      </c>
      <c r="C21" s="127">
        <f>SUM('imp61 '!G22)</f>
        <v>2119</v>
      </c>
      <c r="D21" s="127">
        <f>SUM('imp61 '!J22)</f>
        <v>143454</v>
      </c>
      <c r="E21" s="127">
        <f t="shared" si="1"/>
        <v>146221</v>
      </c>
    </row>
    <row r="22" spans="1:5" ht="24.75" customHeight="1">
      <c r="A22" s="64" t="s">
        <v>24</v>
      </c>
      <c r="B22" s="127">
        <f>SUM('imp61 '!D23)</f>
        <v>19</v>
      </c>
      <c r="C22" s="127">
        <f>SUM('imp61 '!G23)</f>
        <v>8198</v>
      </c>
      <c r="D22" s="127">
        <f>SUM('imp61 '!J23)</f>
        <v>255612</v>
      </c>
      <c r="E22" s="127">
        <f t="shared" si="1"/>
        <v>263829</v>
      </c>
    </row>
    <row r="23" spans="1:5" ht="24.75" customHeight="1">
      <c r="A23" s="64" t="s">
        <v>25</v>
      </c>
      <c r="B23" s="127">
        <f>SUM('imp61 '!D24)</f>
        <v>805</v>
      </c>
      <c r="C23" s="127">
        <f>SUM('imp61 '!G24)</f>
        <v>16946</v>
      </c>
      <c r="D23" s="127">
        <f>SUM('imp61 '!J24)</f>
        <v>145210</v>
      </c>
      <c r="E23" s="127">
        <f t="shared" si="1"/>
        <v>162961</v>
      </c>
    </row>
    <row r="24" spans="1:5" ht="24.75" customHeight="1">
      <c r="A24" s="64" t="s">
        <v>26</v>
      </c>
      <c r="B24" s="127">
        <f>SUM('imp61 '!D25)</f>
        <v>0</v>
      </c>
      <c r="C24" s="127">
        <f>SUM('imp61 '!G25)</f>
        <v>0</v>
      </c>
      <c r="D24" s="127">
        <f>SUM('imp61 '!J25)</f>
        <v>56538</v>
      </c>
      <c r="E24" s="127">
        <f t="shared" si="1"/>
        <v>56538</v>
      </c>
    </row>
    <row r="25" spans="1:5" ht="24.75" customHeight="1">
      <c r="A25" s="64" t="s">
        <v>27</v>
      </c>
      <c r="B25" s="127">
        <f>SUM('imp61 '!D26)</f>
        <v>3223</v>
      </c>
      <c r="C25" s="127">
        <f>SUM('imp61 '!G26)</f>
        <v>27952</v>
      </c>
      <c r="D25" s="127">
        <f>SUM('imp61 '!J26)</f>
        <v>281430</v>
      </c>
      <c r="E25" s="127">
        <f t="shared" si="1"/>
        <v>312605</v>
      </c>
    </row>
    <row r="26" spans="1:5" ht="24.75" customHeight="1">
      <c r="A26" s="64" t="s">
        <v>28</v>
      </c>
      <c r="B26" s="127">
        <f>SUM('imp61 '!D27)</f>
        <v>2869</v>
      </c>
      <c r="C26" s="127">
        <f>SUM('imp61 '!G27)</f>
        <v>10464</v>
      </c>
      <c r="D26" s="127">
        <f>SUM('imp61 '!J27)</f>
        <v>187361</v>
      </c>
      <c r="E26" s="127">
        <f t="shared" si="1"/>
        <v>200694</v>
      </c>
    </row>
    <row r="27" spans="1:5" ht="24.75" customHeight="1">
      <c r="A27" s="64" t="s">
        <v>29</v>
      </c>
      <c r="B27" s="127">
        <f>SUM('imp61 '!D28)</f>
        <v>4955</v>
      </c>
      <c r="C27" s="127">
        <f>SUM('imp61 '!G28)</f>
        <v>10835</v>
      </c>
      <c r="D27" s="127">
        <f>SUM('imp61 '!J28)</f>
        <v>369075</v>
      </c>
      <c r="E27" s="127">
        <f t="shared" si="1"/>
        <v>384865</v>
      </c>
    </row>
    <row r="28" spans="1:5" ht="24.75" customHeight="1">
      <c r="A28" s="64" t="s">
        <v>30</v>
      </c>
      <c r="B28" s="127">
        <f>SUM('imp61 '!D29)</f>
        <v>1667</v>
      </c>
      <c r="C28" s="127">
        <f>SUM('imp61 '!G29)</f>
        <v>4666</v>
      </c>
      <c r="D28" s="127">
        <f>SUM('imp61 '!J29)</f>
        <v>326852</v>
      </c>
      <c r="E28" s="127">
        <f t="shared" si="1"/>
        <v>333185</v>
      </c>
    </row>
    <row r="29" spans="1:5" ht="24.75" customHeight="1">
      <c r="A29" s="64" t="s">
        <v>31</v>
      </c>
      <c r="B29" s="127"/>
      <c r="C29" s="127"/>
      <c r="D29" s="127"/>
      <c r="E29" s="127"/>
    </row>
    <row r="30" spans="1:5" ht="24.75" customHeight="1">
      <c r="A30" s="125" t="s">
        <v>32</v>
      </c>
      <c r="B30" s="157">
        <f>SUM('imp61 '!D31)</f>
        <v>4676</v>
      </c>
      <c r="C30" s="157">
        <f>SUM('imp61 '!G31)</f>
        <v>20026</v>
      </c>
      <c r="D30" s="157">
        <f>SUM('imp61 '!J31)</f>
        <v>359356</v>
      </c>
      <c r="E30" s="157">
        <f>SUM(B30:D30)</f>
        <v>384058</v>
      </c>
    </row>
    <row r="31" spans="1:5" s="45" customFormat="1" ht="4.5" customHeight="1">
      <c r="A31" s="60"/>
      <c r="B31" s="122"/>
      <c r="C31" s="122"/>
      <c r="D31" s="122"/>
      <c r="E31" s="122"/>
    </row>
    <row r="32" spans="1:5" s="45" customFormat="1" ht="34.5" customHeight="1">
      <c r="A32" s="61" t="s">
        <v>33</v>
      </c>
      <c r="B32" s="62">
        <f>SUM(B7:B30)</f>
        <v>111213</v>
      </c>
      <c r="C32" s="62">
        <f>SUM(C7:C30)</f>
        <v>204376</v>
      </c>
      <c r="D32" s="62">
        <f>SUM(D7:D30)</f>
        <v>3726105</v>
      </c>
      <c r="E32" s="62">
        <f>SUM(E7:E30)</f>
        <v>4041694</v>
      </c>
    </row>
    <row r="33" spans="1:5" s="45" customFormat="1" ht="9" customHeight="1">
      <c r="A33" s="47"/>
      <c r="B33" s="46"/>
      <c r="C33" s="46"/>
      <c r="D33" s="46"/>
      <c r="E33" s="46"/>
    </row>
    <row r="34" spans="1:5" ht="21.75" customHeight="1">
      <c r="A34" s="39" t="s">
        <v>208</v>
      </c>
      <c r="B34" s="48"/>
      <c r="C34" s="48"/>
      <c r="D34" s="48"/>
      <c r="E34" s="49"/>
    </row>
    <row r="35" spans="1:5" ht="21.75" customHeight="1">
      <c r="A35" s="59" t="s">
        <v>207</v>
      </c>
      <c r="B35" s="58"/>
      <c r="C35" s="57"/>
      <c r="D35" s="57"/>
      <c r="E35" s="57"/>
    </row>
  </sheetData>
  <sheetProtection/>
  <mergeCells count="4">
    <mergeCell ref="A1:E1"/>
    <mergeCell ref="A2:E2"/>
    <mergeCell ref="A4:A5"/>
    <mergeCell ref="B4:E4"/>
  </mergeCells>
  <printOptions/>
  <pageMargins left="0.1968503937007874" right="0.7874015748031497" top="0.5905511811023623" bottom="0.5118110236220472" header="0.1968503937007874" footer="0.1968503937007874"/>
  <pageSetup firstPageNumber="8" useFirstPageNumber="1" horizontalDpi="600" verticalDpi="600" orientation="portrait" paperSize="9" r:id="rId1"/>
  <headerFooter alignWithMargins="0">
    <oddFooter>&amp;C&amp;"TH SarabunPSK,Regular"&amp;P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MPP PC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MPP PC CUSTOMER</dc:creator>
  <cp:keywords/>
  <dc:description/>
  <cp:lastModifiedBy>user</cp:lastModifiedBy>
  <cp:lastPrinted>2019-02-11T04:34:10Z</cp:lastPrinted>
  <dcterms:created xsi:type="dcterms:W3CDTF">2003-03-18T02:28:19Z</dcterms:created>
  <dcterms:modified xsi:type="dcterms:W3CDTF">2019-02-11T04:34:24Z</dcterms:modified>
  <cp:category/>
  <cp:version/>
  <cp:contentType/>
  <cp:contentStatus/>
</cp:coreProperties>
</file>