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 สบย\งานแอน\งานกลุ่มนโยบายและแผน\การจัดทำคำของบประมาณปี 61\รายละเอียดแบบฟอร์มส่งสำนักงบฯ 1 กพ.60\ลงเว็บ\สรุปค่าใช้จ่าย rev2 ตัวอย่างจากพี่ HIPPS\"/>
    </mc:Choice>
  </mc:AlternateContent>
  <bookViews>
    <workbookView xWindow="0" yWindow="0" windowWidth="20490" windowHeight="736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B70" i="1"/>
  <c r="C59" i="1"/>
  <c r="B59" i="1"/>
  <c r="C41" i="1"/>
  <c r="C40" i="1" s="1"/>
  <c r="B41" i="1"/>
  <c r="C35" i="1"/>
  <c r="B35" i="1"/>
  <c r="C31" i="1"/>
  <c r="C30" i="1" s="1"/>
  <c r="B31" i="1"/>
  <c r="C26" i="1"/>
  <c r="C25" i="1" s="1"/>
  <c r="B26" i="1"/>
  <c r="B21" i="1"/>
  <c r="C14" i="1"/>
  <c r="B14" i="1"/>
  <c r="C7" i="1"/>
  <c r="B7" i="1"/>
  <c r="C6" i="1"/>
  <c r="C81" i="1" s="1"/>
  <c r="B82" i="1" s="1"/>
</calcChain>
</file>

<file path=xl/sharedStrings.xml><?xml version="1.0" encoding="utf-8"?>
<sst xmlns="http://schemas.openxmlformats.org/spreadsheetml/2006/main" count="139" uniqueCount="81">
  <si>
    <t>สรุปราคากลางค่าใช้จ่ายในการดำเนินโครงการ</t>
  </si>
  <si>
    <t>โครงการเสริมสร้างศักยภาพโรงงานมุ่งสู่การพัฒนาด้านสิ่งแวดล้อมและความรับผิดชอบต่อสังคมอย่างยั่งยืน</t>
  </si>
  <si>
    <t>รายละเอียดค่าใช้จ่าย</t>
  </si>
  <si>
    <t>รวมเงิน</t>
  </si>
  <si>
    <t>โครงการพัฒนาและขึ้นทะเบียนวิทยากรที่ปรึกษาด้านการบำรุงรักษาเครื่องจักร
สำหรับผู้ประกอบการ SME</t>
  </si>
  <si>
    <t>(บาท)</t>
  </si>
  <si>
    <t>จัดทำหลักสูตรและแนวทางการทดสอบวัดผล วิทยากรที่ปรึกษาด้านการบำรุงรักษาเครื่องจักร</t>
  </si>
  <si>
    <t>บุคลากร</t>
  </si>
  <si>
    <t xml:space="preserve"> - ผู้จัดการโครงการ ป.โท ประสบการณ์ 16 ปี (1 คน x 45,000 บาท/เดือน x1.76 x  4 เดือน)</t>
  </si>
  <si>
    <t xml:space="preserve"> - ผู้ช่วยผู้จัดการโครงการ ป.โท ประสบการณ์ 11 ปี (1 คน x 40,000 บาท/เดือน x1.76 x  6 เดือน)</t>
  </si>
  <si>
    <t xml:space="preserve"> - ผู้เชี่ยวชาญด้านวิศวกรรม ป.โท ประสบการณ์ 7 ปี (3 คน x 36,000 บาท/เดือน x 1.76 x 6 เดือน)</t>
  </si>
  <si>
    <t xml:space="preserve"> - ผู้เชี่ยวชาญด้านการบำรุงรักษาเครื่องจักร ป.โท ประสบการณ์ 7 ปี (3 คน x 36,000 บาท/เดือน x 1.76 x 6 เดือน)</t>
  </si>
  <si>
    <t xml:space="preserve"> - ผู้ช่วยผู้เชี่ยวชาญ ประสบการณ์ 5 ปี (3 คน x 25,000 บาท/เดือน x 1.76 x 6 เดือน)</t>
  </si>
  <si>
    <t xml:space="preserve"> - เจ้าหน้าที่ประสานงานโครงการ (2 คน x 15,000 บาท/เดือน x  9 เดือน) </t>
  </si>
  <si>
    <t>ค่าใช้จ่ายการพัฒนาหลักสูตร</t>
  </si>
  <si>
    <t xml:space="preserve"> - ค่าเช่าสถานที่และอุปกรณ์โสตฯ (5,000 บาท x 5 ครั้ง)</t>
  </si>
  <si>
    <t xml:space="preserve"> - ค่าอาหารและอาหารว่าง (650 บาท x 5 ครั้ง x 10 คน)</t>
  </si>
  <si>
    <t xml:space="preserve"> - ค่าพาหนะเจ้าหน้าที่ (กทม.) (500 บาท x 5 ครั้ง x 4 คน)</t>
  </si>
  <si>
    <t xml:space="preserve"> - ค่าเอกสารประกอบการสัมมนา (100 บาท x 5 ครั้ง x 10 คน)</t>
  </si>
  <si>
    <t xml:space="preserve"> - ค่าใช้จ่ายจัดเก็บข้อมูล (40,000 x 1 งาน)</t>
  </si>
  <si>
    <t xml:space="preserve"> - ค่าเบี้ยประชุมผู้ทรงคุณวุฒิ (1,200 บาท x 5 ครั้ง x 6 คน)</t>
  </si>
  <si>
    <t>ค่าใช้จ่ายสำนักงาน</t>
  </si>
  <si>
    <t xml:space="preserve"> - ค่าสำนักงานและสาธารณูปโภค (10,000 บาท x 9 เดือน)</t>
  </si>
  <si>
    <t xml:space="preserve"> - ค่าติดต่อสื่อสาร (10,000 บาท x 9 เดือน)</t>
  </si>
  <si>
    <t xml:space="preserve"> - ค่าเครื่องเขียนแบบพิมพ์ (6,737.78 บาท x 9 เดือน)</t>
  </si>
  <si>
    <t>เชิญชวนกลุ่มเป้าหมายที่สนใจให้สมัครเข้าร่วมโครงการ</t>
  </si>
  <si>
    <t>จัดส่งเอกสารแนะนำโครงการให้กลุ่มเป้าหมาย</t>
  </si>
  <si>
    <t xml:space="preserve"> - ค่าจัดทำเอกสารและค่าซองจดหมายแนะนำโครงการ (1,000 ชุด x 10 บาท)</t>
  </si>
  <si>
    <t xml:space="preserve"> - ค่าไปรษณีย์จัดส่งเอกสารแนะนำโครงการ (1,000 ชุด x 35 บาท)</t>
  </si>
  <si>
    <t xml:space="preserve"> - ค่าจ้างเหมาเชิญชวนและรับสมัครเข้าร่วมโครงการ (1,000 ชุด x 20 บาท)</t>
  </si>
  <si>
    <t>จัดทำเว็ปไซท์ เอกสารเผยแพร่ และคู่มือ ต่างๆ และประชาสัมพันธ์</t>
  </si>
  <si>
    <t xml:space="preserve">จัดพิมพ์คู่มือด้านการพัฒนาระบบบริหารจัดการด้านการบำรุงรักษาเครื่องจักร </t>
  </si>
  <si>
    <t xml:space="preserve"> - ค่าจ้างออกแบบคู่มือ (10,000 บาท x 1 งาน)</t>
  </si>
  <si>
    <t xml:space="preserve"> - ค่าจัดพิมพ์คู่มือ (500 ชุด x 250 บาท)</t>
  </si>
  <si>
    <t xml:space="preserve"> - ค่าจัดส่งคู่มือให้กลุ่มเป้าหมาย (500 ชุด x 35 บาท)</t>
  </si>
  <si>
    <t xml:space="preserve">จัดทำเว็ปไซท์และคู่มือและเอกสารวิชาการต่างๆ </t>
  </si>
  <si>
    <t xml:space="preserve"> - ค่าจัดทำเว็ปไซท์ (9 เดือน x 18,000 บาท)</t>
  </si>
  <si>
    <t xml:space="preserve"> - ค่าจ้างออกแบบเอกสารเผยแพร่ (10,000 บาท x 3 งาน)</t>
  </si>
  <si>
    <t xml:space="preserve"> - ค่าจัดพิมพ์เอกสารเผยแพร่ (1,000 ชุด  x 3 งาน x 100 บาท)</t>
  </si>
  <si>
    <t xml:space="preserve"> - ค่าจัดส่งเอกสารเผยแพร่ให้กลุ่มเป้าหมาย (1,000 ชุด x 50 บาท)</t>
  </si>
  <si>
    <t>ดำเนินการฝึกอบรมเชิงปฏิบัติการเพื่อพัฒนาวิทยากรที่ปรึกษา</t>
  </si>
  <si>
    <t>จัดฝึกอบรมเชิงปฏิบัติการเพื่อพัฒนาวิทยากรที่ปรึกษา</t>
  </si>
  <si>
    <t xml:space="preserve"> - ค่าวิทยากร  (6 ชั่วโมง x 1,200 บาท x 5 รุ่น x 12 วัน)</t>
  </si>
  <si>
    <t xml:space="preserve"> - ค่าวิทยากรผู้ช่วย (6 ชั่วโมง x 800 บาท x 5 รุ่น x 12 วัน)</t>
  </si>
  <si>
    <t xml:space="preserve"> - ค่าพาหนะวิทยากร (กทม.) (800 บาท x 2 รุ่น x 12 วัน)</t>
  </si>
  <si>
    <t xml:space="preserve"> - ค่าพาหนะวิทยากรผู้ช่วย (กทม.) (800 บาท x 2 รุ่น x 12 วัน)</t>
  </si>
  <si>
    <t xml:space="preserve"> - ค่าพาหนะเจ้าหน้าที่ (กทม.) (800 บาท x 2 รุ่น x 4 คน x 12 วัน)</t>
  </si>
  <si>
    <t xml:space="preserve"> - ค่าพาหนะวิทยากร (ตจว. ค่าเครื่องบิน ไปกลับ 5,000 บาท x 3 รุ่น x 12 วัน)</t>
  </si>
  <si>
    <t xml:space="preserve"> - ค่าพาหนะวิทยากรผู้ช่วย (ตจว. ค่าเครื่องบิน ไปกลับ 5,000 บาท x 3 รุ่น x 12 วัน)</t>
  </si>
  <si>
    <t xml:space="preserve"> - ค่าพาหนะเจ้าหน้าที่ (ตจว. ค่าเครื่องบิน ไปกลับ 5,000 บาท x 3 รุ่น x 4 คน x 12 วัน)</t>
  </si>
  <si>
    <t xml:space="preserve"> - ค่าที่พักวิทยากร (ตจว.) (1,200 บาท x 3 รุ่น x 12 วัน)</t>
  </si>
  <si>
    <t xml:space="preserve"> - ค่าที่พักวิทยากรผู้ช่วย (ตจว.) (1,200 บาท x 3 รุ่น x 12 วัน)</t>
  </si>
  <si>
    <t xml:space="preserve"> - ค่าที่พักเจ้าหน้าที่ (ตจว.) (1,200 บาท x 3 รุ่น x 4 คน x 12 วัน)</t>
  </si>
  <si>
    <t xml:space="preserve"> - ค่าเช่าสถานที่และอุปกรณ์โสตฯ (5,000 บาท x 5 รุ่น x 12 วัน)</t>
  </si>
  <si>
    <t xml:space="preserve"> - ค่าอาหารและอาหารว่าง (600 บาท x 5 รุ่น x 40 คน x 12 วัน)</t>
  </si>
  <si>
    <t xml:space="preserve"> - ค่าใช้จ่ายในการเปิด-ปิดการสัมมนา (800 บาท x 5 รุ่น)</t>
  </si>
  <si>
    <t xml:space="preserve"> - ค่าเอกสารประกอบการสัมมนา (200 บาท x 5 รุ่น x 40 คน)</t>
  </si>
  <si>
    <t xml:space="preserve"> - ค่าจ้างพิธีกร (5,000 บาท x 5 รุ่น x 12 วัน)</t>
  </si>
  <si>
    <t xml:space="preserve"> - ค่าจัดทำบอร์ดนิทรรศการโครงการ (3,000 บาท x 10 ชุด)</t>
  </si>
  <si>
    <t>จัดทดสอบและขึ้นทะเบียนวิทยากรที่ปรึกษา</t>
  </si>
  <si>
    <t xml:space="preserve"> - ค่าเช่าสถานที่และอุปกรณ์โสตฯ (5,000 บาท x 5 รุ่น x 2 วัน)</t>
  </si>
  <si>
    <t xml:space="preserve"> - ค่าพาหนะวิทยากร (กทม.) (800 บาท x 2 รุ่น x 2 วัน)</t>
  </si>
  <si>
    <t xml:space="preserve"> - ค่าพาหนะเจ้าหน้าที่ (กทม.) (800 บาท x 2 รุ่น x 4 คน x 2 วัน)</t>
  </si>
  <si>
    <t xml:space="preserve"> - ค่าพาหนะวิทยากร (ตจว. ค่าเครื่องบิน ไปกลับ 5,000 บาท x 3 รุ่น)</t>
  </si>
  <si>
    <t xml:space="preserve"> - ค่าพาหนะเจ้าหน้าที่ (ตจว. ค่าเครื่องบิน ไปกลับ 5,000 บาท x 3 รุ่น x 4 คน)</t>
  </si>
  <si>
    <t xml:space="preserve"> - ค่าที่พักวิทยากร (ตจว.) (1,200 บาท x 3 รุ่น x 2 วัน)</t>
  </si>
  <si>
    <t xml:space="preserve"> - ค่าที่พักเจ้าหน้าที่ (ตจว.) (1,200 บาท x 3 รุ่น x 4 คน x 2 วัน)</t>
  </si>
  <si>
    <t xml:space="preserve"> - ค่าเอกสาร (200 บาท x 5 รุ่น x 40 คน)</t>
  </si>
  <si>
    <t xml:space="preserve"> - ค่าจ้างจัดทำฐานข้อมูลที่ปรึกษา  (35,000 บาท x 9 เดือน)</t>
  </si>
  <si>
    <t xml:space="preserve"> - ค่าจัดทำวุฒิบัติ (200 บาท x 200 คน)</t>
  </si>
  <si>
    <t>ค่าจัดพิธีมอบวุฒิบัตรและแผลงผลการดำเนินงาน</t>
  </si>
  <si>
    <t xml:space="preserve"> - ค่าเช่าสถานที่และอุปกรณ์โสตฯ (5,000 บาท x 1 วัน)</t>
  </si>
  <si>
    <t xml:space="preserve"> - ค่าอาหารและอาหารว่าง (600 บาท x 200 คน)</t>
  </si>
  <si>
    <t xml:space="preserve"> - ค่าใช้จ่ายในการเปิด-ปิดการสัมมนา (800 บาท x 1 ครั้ง)</t>
  </si>
  <si>
    <t xml:space="preserve"> - ค่าเอกสารประกอบการสัมมนา (200 บาท x 200 คน)</t>
  </si>
  <si>
    <t xml:space="preserve"> - ค่าจ้างพิธีกร (5,000 บาท x 1 วัน)</t>
  </si>
  <si>
    <t>ค่าดำเนินงานรวมภาษีมูลค่าเพิ่ม</t>
  </si>
  <si>
    <t>ค่าใช้จ่ายตรง</t>
  </si>
  <si>
    <t xml:space="preserve"> - ค่าเครื่องเขียนแบบพิมพ์ (10,000 บาท x 9 เดือน)</t>
  </si>
  <si>
    <t xml:space="preserve"> รวมทั้งสิ้น</t>
  </si>
  <si>
    <t xml:space="preserve"> 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</si>
</sst>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i/>
      <sz val="14"/>
      <name val="TH SarabunPSK"/>
      <family val="2"/>
    </font>
    <font>
      <b/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0" fontId="4" fillId="2" borderId="1" xfId="1" applyFont="1" applyFill="1" applyBorder="1" applyAlignment="1">
      <alignment horizontal="center"/>
    </xf>
    <xf numFmtId="164" fontId="4" fillId="2" borderId="1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164" fontId="4" fillId="2" borderId="2" xfId="2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vertical="top"/>
    </xf>
    <xf numFmtId="3" fontId="4" fillId="2" borderId="3" xfId="2" applyNumberFormat="1" applyFont="1" applyFill="1" applyBorder="1" applyAlignment="1">
      <alignment horizontal="center"/>
    </xf>
    <xf numFmtId="0" fontId="4" fillId="0" borderId="0" xfId="1" applyFont="1" applyFill="1" applyBorder="1"/>
    <xf numFmtId="0" fontId="3" fillId="0" borderId="4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left" vertical="top" wrapText="1"/>
    </xf>
    <xf numFmtId="3" fontId="3" fillId="0" borderId="4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0" fontId="6" fillId="0" borderId="5" xfId="0" applyFont="1" applyFill="1" applyBorder="1"/>
    <xf numFmtId="0" fontId="7" fillId="0" borderId="5" xfId="0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3" fillId="0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left" vertical="top" wrapText="1"/>
    </xf>
    <xf numFmtId="3" fontId="3" fillId="0" borderId="5" xfId="1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>
      <alignment vertical="top" wrapText="1"/>
    </xf>
    <xf numFmtId="3" fontId="6" fillId="0" borderId="0" xfId="0" applyNumberFormat="1" applyFont="1" applyFill="1" applyBorder="1"/>
    <xf numFmtId="0" fontId="4" fillId="0" borderId="0" xfId="1" applyFont="1" applyFill="1" applyBorder="1" applyAlignment="1">
      <alignment vertical="top" wrapText="1"/>
    </xf>
    <xf numFmtId="165" fontId="3" fillId="0" borderId="5" xfId="2" applyNumberFormat="1" applyFont="1" applyFill="1" applyBorder="1" applyAlignment="1">
      <alignment horizontal="center" vertical="top" wrapText="1"/>
    </xf>
    <xf numFmtId="164" fontId="3" fillId="0" borderId="5" xfId="2" applyFont="1" applyFill="1" applyBorder="1" applyAlignment="1">
      <alignment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left" vertical="top" wrapText="1"/>
    </xf>
    <xf numFmtId="164" fontId="3" fillId="0" borderId="6" xfId="2" applyFont="1" applyFill="1" applyBorder="1" applyAlignment="1">
      <alignment vertical="top" wrapText="1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164" fontId="2" fillId="2" borderId="9" xfId="1" applyNumberFormat="1" applyFont="1" applyFill="1" applyBorder="1" applyAlignment="1"/>
    <xf numFmtId="0" fontId="4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right"/>
    </xf>
    <xf numFmtId="0" fontId="8" fillId="2" borderId="12" xfId="1" applyFont="1" applyFill="1" applyBorder="1" applyAlignment="1"/>
    <xf numFmtId="0" fontId="4" fillId="2" borderId="13" xfId="1" applyFont="1" applyFill="1" applyBorder="1" applyAlignment="1">
      <alignment horizontal="center"/>
    </xf>
    <xf numFmtId="0" fontId="3" fillId="2" borderId="14" xfId="1" applyFont="1" applyFill="1" applyBorder="1"/>
    <xf numFmtId="0" fontId="3" fillId="2" borderId="15" xfId="1" applyFont="1" applyFill="1" applyBorder="1" applyAlignment="1"/>
    <xf numFmtId="164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9" fillId="0" borderId="3" xfId="0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3" fontId="9" fillId="0" borderId="18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40;&#3611;&#3588;&#3656;&#3634;&#3651;&#3594;&#3657;&#3592;&#3656;&#3634;&#3618;%20rev2%20&#3605;&#3633;&#3623;&#3629;&#3618;&#3656;&#3634;&#3591;&#3592;&#3634;&#3585;&#3614;&#3637;&#3656;%20HIP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ฝึกอบรม 21 "/>
      <sheetName val=" ยกระดับ 18"/>
      <sheetName val=" เร่งรัดการจดทะเบียน 15"/>
      <sheetName val="ศูนย์ข้อมูล 10"/>
      <sheetName val=" ขึ้นทะเบียน 10 "/>
      <sheetName val="2.1 ฝึกอบรม"/>
      <sheetName val="2.1 ยกระดับ"/>
      <sheetName val="4.1 เร่งรัดการจดทะเบียน"/>
      <sheetName val="4.1 ศูนย์ข้อมูล"/>
      <sheetName val="4.2 ขึ้นทะเบียน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บุคลากร</v>
          </cell>
          <cell r="C1">
            <v>3947160</v>
          </cell>
        </row>
        <row r="9">
          <cell r="B9" t="str">
            <v>ค่าใช้จ่ายการพัฒนาหลักสูตร</v>
          </cell>
          <cell r="C9">
            <v>148500</v>
          </cell>
        </row>
        <row r="16">
          <cell r="B16" t="str">
            <v>จัดส่งเอกสารแนะนำโครงการให้กลุ่มเป้าหมาย</v>
          </cell>
          <cell r="C16">
            <v>65000</v>
          </cell>
        </row>
        <row r="20">
          <cell r="B20" t="str">
            <v xml:space="preserve">จัดพิมพ์คู่มือด้านการพัฒนาระบบบริหารจัดการด้านการบำรุงรักษาเครื่องจักร </v>
          </cell>
          <cell r="C20">
            <v>152500</v>
          </cell>
        </row>
        <row r="24">
          <cell r="B24" t="str">
            <v>จัดฝึกอบรมเชิงปฏิบัติการเพื่อพัฒนาวิทยากรที่ปรึกษา</v>
          </cell>
          <cell r="C24">
            <v>4288400</v>
          </cell>
        </row>
        <row r="42">
          <cell r="B42" t="str">
            <v>จัดทดสอบและขึ้นทะเบียนวิทยากรที่ปรึกษา</v>
          </cell>
          <cell r="C42">
            <v>437000</v>
          </cell>
        </row>
        <row r="53">
          <cell r="B53" t="str">
            <v>ค่าจัดพิธีมอบวุฒิบัตรและแผลงผลการดำเนินงาน</v>
          </cell>
          <cell r="C53">
            <v>205800</v>
          </cell>
        </row>
        <row r="60">
          <cell r="B60" t="str">
            <v xml:space="preserve">จัดทำเว็ปไซท์และคู่มือและเอกสารวิชาการต่างๆ </v>
          </cell>
          <cell r="C60">
            <v>515000</v>
          </cell>
        </row>
        <row r="65">
          <cell r="B65" t="str">
            <v>ค่าใช้จ่ายสำนักงาน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31" workbookViewId="0">
      <selection activeCell="B44" sqref="B44"/>
    </sheetView>
  </sheetViews>
  <sheetFormatPr defaultColWidth="9" defaultRowHeight="18.75"/>
  <cols>
    <col min="1" max="1" width="5.42578125" style="8" customWidth="1"/>
    <col min="2" max="2" width="70.85546875" style="2" customWidth="1"/>
    <col min="3" max="3" width="21.5703125" style="46" customWidth="1"/>
    <col min="4" max="16384" width="9" style="2"/>
  </cols>
  <sheetData>
    <row r="1" spans="1:4" ht="21">
      <c r="A1" s="1" t="s">
        <v>0</v>
      </c>
      <c r="B1" s="1"/>
      <c r="C1" s="1"/>
    </row>
    <row r="2" spans="1:4" ht="21">
      <c r="A2" s="3" t="s">
        <v>1</v>
      </c>
      <c r="B2" s="3"/>
      <c r="C2" s="3"/>
    </row>
    <row r="3" spans="1:4" ht="21.75" thickBot="1">
      <c r="A3" s="4"/>
      <c r="B3" s="4"/>
      <c r="C3" s="5"/>
    </row>
    <row r="4" spans="1:4" s="8" customFormat="1">
      <c r="A4" s="6"/>
      <c r="B4" s="6" t="s">
        <v>2</v>
      </c>
      <c r="C4" s="7" t="s">
        <v>3</v>
      </c>
    </row>
    <row r="5" spans="1:4" ht="38.25" thickBot="1">
      <c r="A5" s="9"/>
      <c r="B5" s="10" t="s">
        <v>4</v>
      </c>
      <c r="C5" s="11" t="s">
        <v>5</v>
      </c>
    </row>
    <row r="6" spans="1:4" ht="19.5" thickBot="1">
      <c r="A6" s="12">
        <v>1</v>
      </c>
      <c r="B6" s="13" t="s">
        <v>6</v>
      </c>
      <c r="C6" s="14">
        <f>C7+C14+C21</f>
        <v>4336300</v>
      </c>
      <c r="D6" s="15"/>
    </row>
    <row r="7" spans="1:4" s="19" customFormat="1" ht="23.25" customHeight="1">
      <c r="A7" s="16">
        <v>1.1000000000000001</v>
      </c>
      <c r="B7" s="17" t="str">
        <f>'[1]4.2 ขึ้นทะเบียน '!B1</f>
        <v>บุคลากร</v>
      </c>
      <c r="C7" s="18">
        <f>'[1]4.2 ขึ้นทะเบียน '!C1</f>
        <v>3947160</v>
      </c>
    </row>
    <row r="8" spans="1:4" s="23" customFormat="1" ht="21">
      <c r="A8" s="20"/>
      <c r="B8" s="21" t="s">
        <v>8</v>
      </c>
      <c r="C8" s="22">
        <v>316800</v>
      </c>
    </row>
    <row r="9" spans="1:4" s="23" customFormat="1" ht="21">
      <c r="A9" s="20"/>
      <c r="B9" s="21" t="s">
        <v>9</v>
      </c>
      <c r="C9" s="22">
        <v>422400</v>
      </c>
    </row>
    <row r="10" spans="1:4" s="23" customFormat="1" ht="21">
      <c r="A10" s="20"/>
      <c r="B10" s="21" t="s">
        <v>10</v>
      </c>
      <c r="C10" s="22">
        <v>1140480</v>
      </c>
    </row>
    <row r="11" spans="1:4" s="23" customFormat="1" ht="21">
      <c r="A11" s="20"/>
      <c r="B11" s="21" t="s">
        <v>11</v>
      </c>
      <c r="C11" s="22">
        <v>1140480</v>
      </c>
    </row>
    <row r="12" spans="1:4" s="23" customFormat="1" ht="21">
      <c r="A12" s="20"/>
      <c r="B12" s="21" t="s">
        <v>12</v>
      </c>
      <c r="C12" s="22">
        <v>792000</v>
      </c>
    </row>
    <row r="13" spans="1:4" s="23" customFormat="1" ht="21">
      <c r="A13" s="20"/>
      <c r="B13" s="21" t="s">
        <v>13</v>
      </c>
      <c r="C13" s="22">
        <v>135000</v>
      </c>
    </row>
    <row r="14" spans="1:4" s="19" customFormat="1" ht="23.25" customHeight="1">
      <c r="A14" s="24">
        <v>1.2</v>
      </c>
      <c r="B14" s="25" t="str">
        <f>'[1]4.2 ขึ้นทะเบียน '!B9</f>
        <v>ค่าใช้จ่ายการพัฒนาหลักสูตร</v>
      </c>
      <c r="C14" s="26">
        <f>'[1]4.2 ขึ้นทะเบียน '!C9</f>
        <v>148500</v>
      </c>
    </row>
    <row r="15" spans="1:4" s="23" customFormat="1" ht="21">
      <c r="A15" s="20"/>
      <c r="B15" s="21" t="s">
        <v>15</v>
      </c>
      <c r="C15" s="22">
        <v>25000</v>
      </c>
    </row>
    <row r="16" spans="1:4" s="23" customFormat="1" ht="21">
      <c r="A16" s="20"/>
      <c r="B16" s="21" t="s">
        <v>16</v>
      </c>
      <c r="C16" s="22">
        <v>32500</v>
      </c>
    </row>
    <row r="17" spans="1:8" s="23" customFormat="1" ht="21">
      <c r="A17" s="20"/>
      <c r="B17" s="21" t="s">
        <v>17</v>
      </c>
      <c r="C17" s="22">
        <v>10000</v>
      </c>
    </row>
    <row r="18" spans="1:8" s="23" customFormat="1" ht="21">
      <c r="A18" s="20"/>
      <c r="B18" s="21" t="s">
        <v>18</v>
      </c>
      <c r="C18" s="22">
        <v>5000</v>
      </c>
    </row>
    <row r="19" spans="1:8" s="23" customFormat="1" ht="21">
      <c r="A19" s="20"/>
      <c r="B19" s="21" t="s">
        <v>19</v>
      </c>
      <c r="C19" s="22">
        <v>40000</v>
      </c>
    </row>
    <row r="20" spans="1:8" s="23" customFormat="1" ht="21">
      <c r="A20" s="20"/>
      <c r="B20" s="21" t="s">
        <v>20</v>
      </c>
      <c r="C20" s="22">
        <v>36000</v>
      </c>
    </row>
    <row r="21" spans="1:8" s="19" customFormat="1" ht="23.25" customHeight="1">
      <c r="A21" s="24">
        <v>1.3</v>
      </c>
      <c r="B21" s="27" t="str">
        <f>'[1]4.2 ขึ้นทะเบียน '!B65</f>
        <v>ค่าใช้จ่ายสำนักงาน</v>
      </c>
      <c r="C21" s="26">
        <v>240640</v>
      </c>
      <c r="E21" s="28"/>
    </row>
    <row r="22" spans="1:8" s="23" customFormat="1" ht="21">
      <c r="A22" s="20"/>
      <c r="B22" s="21" t="s">
        <v>22</v>
      </c>
      <c r="C22" s="22">
        <v>90000</v>
      </c>
    </row>
    <row r="23" spans="1:8" s="23" customFormat="1" ht="21">
      <c r="A23" s="20"/>
      <c r="B23" s="21" t="s">
        <v>23</v>
      </c>
      <c r="C23" s="22">
        <v>90000</v>
      </c>
    </row>
    <row r="24" spans="1:8" s="23" customFormat="1" ht="21.75" thickBot="1">
      <c r="A24" s="20"/>
      <c r="B24" s="21" t="s">
        <v>24</v>
      </c>
      <c r="C24" s="22">
        <v>60640</v>
      </c>
      <c r="E24" s="29"/>
      <c r="F24" s="29"/>
      <c r="H24" s="29"/>
    </row>
    <row r="25" spans="1:8" s="30" customFormat="1" ht="23.25" customHeight="1" thickBot="1">
      <c r="A25" s="12">
        <v>2</v>
      </c>
      <c r="B25" s="13" t="s">
        <v>25</v>
      </c>
      <c r="C25" s="14">
        <f>C26</f>
        <v>65000</v>
      </c>
    </row>
    <row r="26" spans="1:8" s="19" customFormat="1" ht="23.25" customHeight="1">
      <c r="A26" s="24">
        <v>2.1</v>
      </c>
      <c r="B26" s="27" t="str">
        <f>'[1]4.2 ขึ้นทะเบียน '!B16</f>
        <v>จัดส่งเอกสารแนะนำโครงการให้กลุ่มเป้าหมาย</v>
      </c>
      <c r="C26" s="26">
        <f>'[1]4.2 ขึ้นทะเบียน '!C16</f>
        <v>65000</v>
      </c>
    </row>
    <row r="27" spans="1:8" s="23" customFormat="1" ht="21">
      <c r="A27" s="20"/>
      <c r="B27" s="21" t="s">
        <v>27</v>
      </c>
      <c r="C27" s="22">
        <v>10000</v>
      </c>
    </row>
    <row r="28" spans="1:8" s="23" customFormat="1" ht="21">
      <c r="A28" s="20"/>
      <c r="B28" s="21" t="s">
        <v>28</v>
      </c>
      <c r="C28" s="22">
        <v>35000</v>
      </c>
    </row>
    <row r="29" spans="1:8" s="23" customFormat="1" ht="21.75" thickBot="1">
      <c r="A29" s="20"/>
      <c r="B29" s="21" t="s">
        <v>29</v>
      </c>
      <c r="C29" s="22">
        <v>20000</v>
      </c>
    </row>
    <row r="30" spans="1:8" s="30" customFormat="1" ht="23.25" customHeight="1" thickBot="1">
      <c r="A30" s="12">
        <v>3</v>
      </c>
      <c r="B30" s="13" t="s">
        <v>30</v>
      </c>
      <c r="C30" s="14">
        <f>C31+C35</f>
        <v>667500</v>
      </c>
    </row>
    <row r="31" spans="1:8" s="19" customFormat="1" ht="23.25" customHeight="1">
      <c r="A31" s="24">
        <v>3.1</v>
      </c>
      <c r="B31" s="27" t="str">
        <f>'[1]4.2 ขึ้นทะเบียน '!B20</f>
        <v xml:space="preserve">จัดพิมพ์คู่มือด้านการพัฒนาระบบบริหารจัดการด้านการบำรุงรักษาเครื่องจักร </v>
      </c>
      <c r="C31" s="26">
        <f>'[1]4.2 ขึ้นทะเบียน '!C20</f>
        <v>152500</v>
      </c>
    </row>
    <row r="32" spans="1:8" s="23" customFormat="1" ht="21">
      <c r="A32" s="20"/>
      <c r="B32" s="21" t="s">
        <v>32</v>
      </c>
      <c r="C32" s="22">
        <v>10000</v>
      </c>
    </row>
    <row r="33" spans="1:3" s="23" customFormat="1" ht="21">
      <c r="A33" s="20"/>
      <c r="B33" s="21" t="s">
        <v>33</v>
      </c>
      <c r="C33" s="22">
        <v>125000</v>
      </c>
    </row>
    <row r="34" spans="1:3" s="23" customFormat="1" ht="21">
      <c r="A34" s="20"/>
      <c r="B34" s="21" t="s">
        <v>34</v>
      </c>
      <c r="C34" s="22">
        <v>17500</v>
      </c>
    </row>
    <row r="35" spans="1:3" s="19" customFormat="1" ht="23.25" customHeight="1">
      <c r="A35" s="24">
        <v>3.2</v>
      </c>
      <c r="B35" s="27" t="str">
        <f>'[1]4.2 ขึ้นทะเบียน '!B60</f>
        <v xml:space="preserve">จัดทำเว็ปไซท์และคู่มือและเอกสารวิชาการต่างๆ </v>
      </c>
      <c r="C35" s="26">
        <f>'[1]4.2 ขึ้นทะเบียน '!C60</f>
        <v>515000</v>
      </c>
    </row>
    <row r="36" spans="1:3" s="23" customFormat="1" ht="21">
      <c r="A36" s="20"/>
      <c r="B36" s="21" t="s">
        <v>36</v>
      </c>
      <c r="C36" s="22">
        <v>135000</v>
      </c>
    </row>
    <row r="37" spans="1:3" s="23" customFormat="1" ht="21">
      <c r="A37" s="20"/>
      <c r="B37" s="21" t="s">
        <v>37</v>
      </c>
      <c r="C37" s="22">
        <v>30000</v>
      </c>
    </row>
    <row r="38" spans="1:3" s="23" customFormat="1" ht="21">
      <c r="A38" s="20"/>
      <c r="B38" s="21" t="s">
        <v>38</v>
      </c>
      <c r="C38" s="22">
        <v>300000</v>
      </c>
    </row>
    <row r="39" spans="1:3" s="23" customFormat="1" ht="21.75" thickBot="1">
      <c r="A39" s="20"/>
      <c r="B39" s="21" t="s">
        <v>39</v>
      </c>
      <c r="C39" s="22">
        <v>50000</v>
      </c>
    </row>
    <row r="40" spans="1:3" s="30" customFormat="1" ht="23.25" customHeight="1" thickBot="1">
      <c r="A40" s="12">
        <v>4</v>
      </c>
      <c r="B40" s="13" t="s">
        <v>40</v>
      </c>
      <c r="C40" s="14">
        <f>C41+C59+C70</f>
        <v>4931200</v>
      </c>
    </row>
    <row r="41" spans="1:3" s="19" customFormat="1" ht="23.25" customHeight="1">
      <c r="A41" s="24">
        <v>4.0999999999999996</v>
      </c>
      <c r="B41" s="27" t="str">
        <f>'[1]4.2 ขึ้นทะเบียน '!B24</f>
        <v>จัดฝึกอบรมเชิงปฏิบัติการเพื่อพัฒนาวิทยากรที่ปรึกษา</v>
      </c>
      <c r="C41" s="26">
        <f>'[1]4.2 ขึ้นทะเบียน '!C24</f>
        <v>4288400</v>
      </c>
    </row>
    <row r="42" spans="1:3" s="23" customFormat="1" ht="21">
      <c r="A42" s="20"/>
      <c r="B42" s="21" t="s">
        <v>42</v>
      </c>
      <c r="C42" s="22">
        <v>432000</v>
      </c>
    </row>
    <row r="43" spans="1:3" s="23" customFormat="1" ht="21">
      <c r="A43" s="20"/>
      <c r="B43" s="21" t="s">
        <v>43</v>
      </c>
      <c r="C43" s="22">
        <v>288000</v>
      </c>
    </row>
    <row r="44" spans="1:3" s="23" customFormat="1" ht="21">
      <c r="A44" s="20"/>
      <c r="B44" s="21" t="s">
        <v>44</v>
      </c>
      <c r="C44" s="22">
        <v>19200</v>
      </c>
    </row>
    <row r="45" spans="1:3" s="23" customFormat="1" ht="21">
      <c r="A45" s="20"/>
      <c r="B45" s="21" t="s">
        <v>45</v>
      </c>
      <c r="C45" s="22">
        <v>19200</v>
      </c>
    </row>
    <row r="46" spans="1:3" s="23" customFormat="1" ht="21">
      <c r="A46" s="20"/>
      <c r="B46" s="21" t="s">
        <v>46</v>
      </c>
      <c r="C46" s="22">
        <v>76800</v>
      </c>
    </row>
    <row r="47" spans="1:3" s="23" customFormat="1" ht="21">
      <c r="A47" s="20"/>
      <c r="B47" s="21" t="s">
        <v>47</v>
      </c>
      <c r="C47" s="22">
        <v>180000</v>
      </c>
    </row>
    <row r="48" spans="1:3" s="23" customFormat="1" ht="21">
      <c r="A48" s="20"/>
      <c r="B48" s="21" t="s">
        <v>48</v>
      </c>
      <c r="C48" s="22">
        <v>180000</v>
      </c>
    </row>
    <row r="49" spans="1:3" s="23" customFormat="1" ht="21">
      <c r="A49" s="20"/>
      <c r="B49" s="21" t="s">
        <v>49</v>
      </c>
      <c r="C49" s="22">
        <v>720000</v>
      </c>
    </row>
    <row r="50" spans="1:3" s="23" customFormat="1" ht="21">
      <c r="A50" s="20"/>
      <c r="B50" s="21" t="s">
        <v>50</v>
      </c>
      <c r="C50" s="22">
        <v>43200</v>
      </c>
    </row>
    <row r="51" spans="1:3" s="23" customFormat="1" ht="21">
      <c r="A51" s="20"/>
      <c r="B51" s="21" t="s">
        <v>51</v>
      </c>
      <c r="C51" s="22">
        <v>43200</v>
      </c>
    </row>
    <row r="52" spans="1:3" s="23" customFormat="1" ht="21">
      <c r="A52" s="20"/>
      <c r="B52" s="21" t="s">
        <v>52</v>
      </c>
      <c r="C52" s="22">
        <v>172800</v>
      </c>
    </row>
    <row r="53" spans="1:3" s="23" customFormat="1" ht="21">
      <c r="A53" s="20"/>
      <c r="B53" s="21" t="s">
        <v>53</v>
      </c>
      <c r="C53" s="22">
        <v>300000</v>
      </c>
    </row>
    <row r="54" spans="1:3" s="23" customFormat="1" ht="21">
      <c r="A54" s="20"/>
      <c r="B54" s="21" t="s">
        <v>54</v>
      </c>
      <c r="C54" s="22">
        <v>1440000</v>
      </c>
    </row>
    <row r="55" spans="1:3" s="23" customFormat="1" ht="21">
      <c r="A55" s="20"/>
      <c r="B55" s="21" t="s">
        <v>55</v>
      </c>
      <c r="C55" s="22">
        <v>4000</v>
      </c>
    </row>
    <row r="56" spans="1:3" s="23" customFormat="1" ht="21">
      <c r="A56" s="20"/>
      <c r="B56" s="21" t="s">
        <v>56</v>
      </c>
      <c r="C56" s="22">
        <v>40000</v>
      </c>
    </row>
    <row r="57" spans="1:3" s="23" customFormat="1" ht="21">
      <c r="A57" s="20"/>
      <c r="B57" s="21" t="s">
        <v>57</v>
      </c>
      <c r="C57" s="22">
        <v>300000</v>
      </c>
    </row>
    <row r="58" spans="1:3" s="23" customFormat="1" ht="21">
      <c r="A58" s="20"/>
      <c r="B58" s="21" t="s">
        <v>58</v>
      </c>
      <c r="C58" s="22">
        <v>30000</v>
      </c>
    </row>
    <row r="59" spans="1:3" s="19" customFormat="1" ht="23.25" customHeight="1">
      <c r="A59" s="24">
        <v>4.2</v>
      </c>
      <c r="B59" s="27" t="str">
        <f>'[1]4.2 ขึ้นทะเบียน '!B42</f>
        <v>จัดทดสอบและขึ้นทะเบียนวิทยากรที่ปรึกษา</v>
      </c>
      <c r="C59" s="26">
        <f>'[1]4.2 ขึ้นทะเบียน '!C42</f>
        <v>437000</v>
      </c>
    </row>
    <row r="60" spans="1:3" s="23" customFormat="1" ht="21">
      <c r="A60" s="20"/>
      <c r="B60" s="21" t="s">
        <v>60</v>
      </c>
      <c r="C60" s="22">
        <v>50000</v>
      </c>
    </row>
    <row r="61" spans="1:3" s="23" customFormat="1" ht="21">
      <c r="A61" s="20"/>
      <c r="B61" s="21" t="s">
        <v>61</v>
      </c>
      <c r="C61" s="22">
        <v>3200</v>
      </c>
    </row>
    <row r="62" spans="1:3" s="23" customFormat="1" ht="21">
      <c r="A62" s="20"/>
      <c r="B62" s="21" t="s">
        <v>62</v>
      </c>
      <c r="C62" s="22">
        <v>12800</v>
      </c>
    </row>
    <row r="63" spans="1:3" s="23" customFormat="1" ht="21">
      <c r="A63" s="20"/>
      <c r="B63" s="21" t="s">
        <v>63</v>
      </c>
      <c r="C63" s="22">
        <v>15000</v>
      </c>
    </row>
    <row r="64" spans="1:3" s="23" customFormat="1" ht="21">
      <c r="A64" s="20"/>
      <c r="B64" s="21" t="s">
        <v>64</v>
      </c>
      <c r="C64" s="22">
        <v>60000</v>
      </c>
    </row>
    <row r="65" spans="1:3" s="23" customFormat="1" ht="21">
      <c r="A65" s="20"/>
      <c r="B65" s="21" t="s">
        <v>65</v>
      </c>
      <c r="C65" s="22">
        <v>7200</v>
      </c>
    </row>
    <row r="66" spans="1:3" s="23" customFormat="1" ht="21">
      <c r="A66" s="20"/>
      <c r="B66" s="21" t="s">
        <v>66</v>
      </c>
      <c r="C66" s="22">
        <v>28800</v>
      </c>
    </row>
    <row r="67" spans="1:3" s="23" customFormat="1" ht="21">
      <c r="A67" s="20"/>
      <c r="B67" s="21" t="s">
        <v>67</v>
      </c>
      <c r="C67" s="22">
        <v>40000</v>
      </c>
    </row>
    <row r="68" spans="1:3" s="23" customFormat="1" ht="21">
      <c r="A68" s="20"/>
      <c r="B68" s="21" t="s">
        <v>68</v>
      </c>
      <c r="C68" s="22">
        <v>180000</v>
      </c>
    </row>
    <row r="69" spans="1:3" s="23" customFormat="1" ht="21">
      <c r="A69" s="20"/>
      <c r="B69" s="21" t="s">
        <v>69</v>
      </c>
      <c r="C69" s="22">
        <v>40000</v>
      </c>
    </row>
    <row r="70" spans="1:3" s="19" customFormat="1" ht="23.25" customHeight="1">
      <c r="A70" s="24">
        <v>4.3</v>
      </c>
      <c r="B70" s="27" t="str">
        <f>'[1]4.2 ขึ้นทะเบียน '!B53</f>
        <v>ค่าจัดพิธีมอบวุฒิบัตรและแผลงผลการดำเนินงาน</v>
      </c>
      <c r="C70" s="26">
        <f>'[1]4.2 ขึ้นทะเบียน '!C53</f>
        <v>205800</v>
      </c>
    </row>
    <row r="71" spans="1:3" s="23" customFormat="1" ht="21">
      <c r="A71" s="20"/>
      <c r="B71" s="21" t="s">
        <v>71</v>
      </c>
      <c r="C71" s="22">
        <v>10000</v>
      </c>
    </row>
    <row r="72" spans="1:3" s="23" customFormat="1" ht="21">
      <c r="A72" s="20"/>
      <c r="B72" s="21" t="s">
        <v>72</v>
      </c>
      <c r="C72" s="22">
        <v>120000</v>
      </c>
    </row>
    <row r="73" spans="1:3" s="23" customFormat="1" ht="21">
      <c r="A73" s="20"/>
      <c r="B73" s="21" t="s">
        <v>73</v>
      </c>
      <c r="C73" s="21">
        <v>800</v>
      </c>
    </row>
    <row r="74" spans="1:3" s="23" customFormat="1" ht="21">
      <c r="A74" s="20"/>
      <c r="B74" s="21" t="s">
        <v>74</v>
      </c>
      <c r="C74" s="22">
        <v>40000</v>
      </c>
    </row>
    <row r="75" spans="1:3" s="23" customFormat="1" ht="21">
      <c r="A75" s="20"/>
      <c r="B75" s="21" t="s">
        <v>75</v>
      </c>
      <c r="C75" s="22">
        <v>5000</v>
      </c>
    </row>
    <row r="76" spans="1:3" s="23" customFormat="1" ht="21">
      <c r="A76" s="20"/>
      <c r="B76" s="21" t="s">
        <v>58</v>
      </c>
      <c r="C76" s="22">
        <v>30000</v>
      </c>
    </row>
    <row r="77" spans="1:3" s="19" customFormat="1" ht="23.25" customHeight="1">
      <c r="A77" s="24"/>
      <c r="B77" s="27"/>
      <c r="C77" s="31"/>
    </row>
    <row r="78" spans="1:3" s="19" customFormat="1" ht="23.25" customHeight="1">
      <c r="A78" s="24"/>
      <c r="B78" s="27"/>
      <c r="C78" s="32"/>
    </row>
    <row r="79" spans="1:3" s="19" customFormat="1" ht="23.25" customHeight="1">
      <c r="A79" s="24"/>
      <c r="B79" s="27"/>
      <c r="C79" s="32"/>
    </row>
    <row r="80" spans="1:3" s="19" customFormat="1" ht="23.25" customHeight="1" thickBot="1">
      <c r="A80" s="33"/>
      <c r="B80" s="34"/>
      <c r="C80" s="35"/>
    </row>
    <row r="81" spans="1:3" ht="23.25" customHeight="1">
      <c r="A81" s="36"/>
      <c r="B81" s="37" t="s">
        <v>76</v>
      </c>
      <c r="C81" s="38">
        <f>C6+C25+C30+C40</f>
        <v>10000000</v>
      </c>
    </row>
    <row r="82" spans="1:3" ht="23.25" customHeight="1">
      <c r="A82" s="39"/>
      <c r="B82" s="40" t="str">
        <f>BAHTTEXT(C81)</f>
        <v>สิบล้านบาทถ้วน</v>
      </c>
      <c r="C82" s="41"/>
    </row>
    <row r="83" spans="1:3" ht="23.25" customHeight="1" thickBot="1">
      <c r="A83" s="42"/>
      <c r="B83" s="43"/>
      <c r="C83" s="44"/>
    </row>
    <row r="84" spans="1:3" ht="21.75" customHeight="1">
      <c r="B84" s="15"/>
      <c r="C84" s="45"/>
    </row>
    <row r="85" spans="1:3" ht="21.75" customHeight="1">
      <c r="C85" s="45"/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0"/>
  <sheetViews>
    <sheetView workbookViewId="0">
      <selection activeCell="E6" sqref="E6"/>
    </sheetView>
  </sheetViews>
  <sheetFormatPr defaultColWidth="9.140625" defaultRowHeight="15"/>
  <cols>
    <col min="1" max="1" width="9.140625" style="23"/>
    <col min="2" max="2" width="87.42578125" style="23" customWidth="1"/>
    <col min="3" max="3" width="30.140625" style="23" customWidth="1"/>
    <col min="4" max="16384" width="9.140625" style="23"/>
  </cols>
  <sheetData>
    <row r="1" spans="2:3" ht="21.75" thickBot="1">
      <c r="B1" s="47" t="s">
        <v>7</v>
      </c>
      <c r="C1" s="48">
        <v>3947160</v>
      </c>
    </row>
    <row r="2" spans="2:3" ht="21.75" thickBot="1">
      <c r="B2" s="49" t="s">
        <v>8</v>
      </c>
      <c r="C2" s="50">
        <v>316800</v>
      </c>
    </row>
    <row r="3" spans="2:3" ht="21.75" thickBot="1">
      <c r="B3" s="49" t="s">
        <v>9</v>
      </c>
      <c r="C3" s="50">
        <v>422400</v>
      </c>
    </row>
    <row r="4" spans="2:3" ht="21.75" thickBot="1">
      <c r="B4" s="49" t="s">
        <v>10</v>
      </c>
      <c r="C4" s="50">
        <v>1140480</v>
      </c>
    </row>
    <row r="5" spans="2:3" ht="21.75" thickBot="1">
      <c r="B5" s="49" t="s">
        <v>11</v>
      </c>
      <c r="C5" s="50">
        <v>1140480</v>
      </c>
    </row>
    <row r="6" spans="2:3" ht="21.75" thickBot="1">
      <c r="B6" s="49" t="s">
        <v>12</v>
      </c>
      <c r="C6" s="50">
        <v>792000</v>
      </c>
    </row>
    <row r="7" spans="2:3" ht="21.75" thickBot="1">
      <c r="B7" s="49" t="s">
        <v>13</v>
      </c>
      <c r="C7" s="50">
        <v>135000</v>
      </c>
    </row>
    <row r="8" spans="2:3" ht="21.75" thickBot="1">
      <c r="B8" s="51" t="s">
        <v>77</v>
      </c>
      <c r="C8" s="52">
        <v>6082200</v>
      </c>
    </row>
    <row r="9" spans="2:3" ht="21.75" thickBot="1">
      <c r="B9" s="51" t="s">
        <v>14</v>
      </c>
      <c r="C9" s="52">
        <v>148500</v>
      </c>
    </row>
    <row r="10" spans="2:3" ht="21.75" thickBot="1">
      <c r="B10" s="49" t="s">
        <v>15</v>
      </c>
      <c r="C10" s="50">
        <v>25000</v>
      </c>
    </row>
    <row r="11" spans="2:3" ht="21.75" thickBot="1">
      <c r="B11" s="49" t="s">
        <v>16</v>
      </c>
      <c r="C11" s="50">
        <v>32500</v>
      </c>
    </row>
    <row r="12" spans="2:3" ht="21.75" thickBot="1">
      <c r="B12" s="49" t="s">
        <v>17</v>
      </c>
      <c r="C12" s="50">
        <v>10000</v>
      </c>
    </row>
    <row r="13" spans="2:3" ht="21.75" thickBot="1">
      <c r="B13" s="49" t="s">
        <v>18</v>
      </c>
      <c r="C13" s="50">
        <v>5000</v>
      </c>
    </row>
    <row r="14" spans="2:3" ht="21.75" thickBot="1">
      <c r="B14" s="49" t="s">
        <v>19</v>
      </c>
      <c r="C14" s="50">
        <v>40000</v>
      </c>
    </row>
    <row r="15" spans="2:3" ht="21.75" thickBot="1">
      <c r="B15" s="49" t="s">
        <v>20</v>
      </c>
      <c r="C15" s="50">
        <v>36000</v>
      </c>
    </row>
    <row r="16" spans="2:3" ht="21.75" thickBot="1">
      <c r="B16" s="51" t="s">
        <v>26</v>
      </c>
      <c r="C16" s="52">
        <v>65000</v>
      </c>
    </row>
    <row r="17" spans="2:3" ht="21.75" thickBot="1">
      <c r="B17" s="49" t="s">
        <v>27</v>
      </c>
      <c r="C17" s="50">
        <v>10000</v>
      </c>
    </row>
    <row r="18" spans="2:3" ht="21.75" thickBot="1">
      <c r="B18" s="49" t="s">
        <v>28</v>
      </c>
      <c r="C18" s="50">
        <v>35000</v>
      </c>
    </row>
    <row r="19" spans="2:3" ht="21.75" thickBot="1">
      <c r="B19" s="49" t="s">
        <v>29</v>
      </c>
      <c r="C19" s="50">
        <v>20000</v>
      </c>
    </row>
    <row r="20" spans="2:3" ht="21.75" thickBot="1">
      <c r="B20" s="51" t="s">
        <v>31</v>
      </c>
      <c r="C20" s="52">
        <v>152500</v>
      </c>
    </row>
    <row r="21" spans="2:3" ht="21.75" thickBot="1">
      <c r="B21" s="49" t="s">
        <v>32</v>
      </c>
      <c r="C21" s="50">
        <v>10000</v>
      </c>
    </row>
    <row r="22" spans="2:3" ht="21.75" thickBot="1">
      <c r="B22" s="49" t="s">
        <v>33</v>
      </c>
      <c r="C22" s="50">
        <v>125000</v>
      </c>
    </row>
    <row r="23" spans="2:3" ht="21.75" thickBot="1">
      <c r="B23" s="49" t="s">
        <v>34</v>
      </c>
      <c r="C23" s="50">
        <v>17500</v>
      </c>
    </row>
    <row r="24" spans="2:3" ht="21.75" thickBot="1">
      <c r="B24" s="51" t="s">
        <v>41</v>
      </c>
      <c r="C24" s="52">
        <v>4288400</v>
      </c>
    </row>
    <row r="25" spans="2:3" ht="21.75" thickBot="1">
      <c r="B25" s="49" t="s">
        <v>42</v>
      </c>
      <c r="C25" s="50">
        <v>432000</v>
      </c>
    </row>
    <row r="26" spans="2:3" ht="21.75" thickBot="1">
      <c r="B26" s="49" t="s">
        <v>43</v>
      </c>
      <c r="C26" s="50">
        <v>288000</v>
      </c>
    </row>
    <row r="27" spans="2:3" ht="21.75" thickBot="1">
      <c r="B27" s="49" t="s">
        <v>44</v>
      </c>
      <c r="C27" s="50">
        <v>19200</v>
      </c>
    </row>
    <row r="28" spans="2:3" ht="21.75" thickBot="1">
      <c r="B28" s="49" t="s">
        <v>45</v>
      </c>
      <c r="C28" s="50">
        <v>19200</v>
      </c>
    </row>
    <row r="29" spans="2:3" ht="21.75" thickBot="1">
      <c r="B29" s="49" t="s">
        <v>46</v>
      </c>
      <c r="C29" s="50">
        <v>76800</v>
      </c>
    </row>
    <row r="30" spans="2:3" ht="21.75" thickBot="1">
      <c r="B30" s="49" t="s">
        <v>47</v>
      </c>
      <c r="C30" s="50">
        <v>180000</v>
      </c>
    </row>
    <row r="31" spans="2:3" ht="21.75" thickBot="1">
      <c r="B31" s="49" t="s">
        <v>48</v>
      </c>
      <c r="C31" s="50">
        <v>180000</v>
      </c>
    </row>
    <row r="32" spans="2:3" ht="21.75" thickBot="1">
      <c r="B32" s="49" t="s">
        <v>49</v>
      </c>
      <c r="C32" s="50">
        <v>720000</v>
      </c>
    </row>
    <row r="33" spans="2:3" ht="21.75" thickBot="1">
      <c r="B33" s="49" t="s">
        <v>50</v>
      </c>
      <c r="C33" s="50">
        <v>43200</v>
      </c>
    </row>
    <row r="34" spans="2:3" ht="21.75" thickBot="1">
      <c r="B34" s="49" t="s">
        <v>51</v>
      </c>
      <c r="C34" s="50">
        <v>43200</v>
      </c>
    </row>
    <row r="35" spans="2:3" ht="21.75" thickBot="1">
      <c r="B35" s="49" t="s">
        <v>52</v>
      </c>
      <c r="C35" s="50">
        <v>172800</v>
      </c>
    </row>
    <row r="36" spans="2:3" ht="21.75" thickBot="1">
      <c r="B36" s="49" t="s">
        <v>53</v>
      </c>
      <c r="C36" s="50">
        <v>300000</v>
      </c>
    </row>
    <row r="37" spans="2:3" ht="21.75" thickBot="1">
      <c r="B37" s="49" t="s">
        <v>54</v>
      </c>
      <c r="C37" s="50">
        <v>1440000</v>
      </c>
    </row>
    <row r="38" spans="2:3" ht="21.75" thickBot="1">
      <c r="B38" s="49" t="s">
        <v>55</v>
      </c>
      <c r="C38" s="50">
        <v>4000</v>
      </c>
    </row>
    <row r="39" spans="2:3" ht="21.75" thickBot="1">
      <c r="B39" s="49" t="s">
        <v>56</v>
      </c>
      <c r="C39" s="50">
        <v>40000</v>
      </c>
    </row>
    <row r="40" spans="2:3" ht="21.75" thickBot="1">
      <c r="B40" s="49" t="s">
        <v>57</v>
      </c>
      <c r="C40" s="50">
        <v>300000</v>
      </c>
    </row>
    <row r="41" spans="2:3" ht="21.75" thickBot="1">
      <c r="B41" s="49" t="s">
        <v>58</v>
      </c>
      <c r="C41" s="50">
        <v>30000</v>
      </c>
    </row>
    <row r="42" spans="2:3" ht="21.75" thickBot="1">
      <c r="B42" s="51" t="s">
        <v>59</v>
      </c>
      <c r="C42" s="52">
        <v>437000</v>
      </c>
    </row>
    <row r="43" spans="2:3" ht="21.75" thickBot="1">
      <c r="B43" s="49" t="s">
        <v>60</v>
      </c>
      <c r="C43" s="50">
        <v>50000</v>
      </c>
    </row>
    <row r="44" spans="2:3" ht="21.75" thickBot="1">
      <c r="B44" s="49" t="s">
        <v>61</v>
      </c>
      <c r="C44" s="50">
        <v>3200</v>
      </c>
    </row>
    <row r="45" spans="2:3" ht="21.75" thickBot="1">
      <c r="B45" s="49" t="s">
        <v>62</v>
      </c>
      <c r="C45" s="50">
        <v>12800</v>
      </c>
    </row>
    <row r="46" spans="2:3" ht="21.75" thickBot="1">
      <c r="B46" s="49" t="s">
        <v>63</v>
      </c>
      <c r="C46" s="50">
        <v>15000</v>
      </c>
    </row>
    <row r="47" spans="2:3" ht="21.75" thickBot="1">
      <c r="B47" s="49" t="s">
        <v>64</v>
      </c>
      <c r="C47" s="50">
        <v>60000</v>
      </c>
    </row>
    <row r="48" spans="2:3" ht="21.75" thickBot="1">
      <c r="B48" s="49" t="s">
        <v>65</v>
      </c>
      <c r="C48" s="50">
        <v>7200</v>
      </c>
    </row>
    <row r="49" spans="2:3" ht="21.75" thickBot="1">
      <c r="B49" s="49" t="s">
        <v>66</v>
      </c>
      <c r="C49" s="50">
        <v>28800</v>
      </c>
    </row>
    <row r="50" spans="2:3" ht="21.75" thickBot="1">
      <c r="B50" s="49" t="s">
        <v>67</v>
      </c>
      <c r="C50" s="50">
        <v>40000</v>
      </c>
    </row>
    <row r="51" spans="2:3" ht="21.75" thickBot="1">
      <c r="B51" s="49" t="s">
        <v>68</v>
      </c>
      <c r="C51" s="50">
        <v>180000</v>
      </c>
    </row>
    <row r="52" spans="2:3" ht="21.75" thickBot="1">
      <c r="B52" s="49" t="s">
        <v>69</v>
      </c>
      <c r="C52" s="50">
        <v>40000</v>
      </c>
    </row>
    <row r="53" spans="2:3" ht="21.75" thickBot="1">
      <c r="B53" s="51" t="s">
        <v>70</v>
      </c>
      <c r="C53" s="52">
        <v>205800</v>
      </c>
    </row>
    <row r="54" spans="2:3" ht="21.75" thickBot="1">
      <c r="B54" s="49" t="s">
        <v>71</v>
      </c>
      <c r="C54" s="50">
        <v>10000</v>
      </c>
    </row>
    <row r="55" spans="2:3" ht="21.75" thickBot="1">
      <c r="B55" s="49" t="s">
        <v>72</v>
      </c>
      <c r="C55" s="50">
        <v>120000</v>
      </c>
    </row>
    <row r="56" spans="2:3" ht="21.75" thickBot="1">
      <c r="B56" s="49" t="s">
        <v>73</v>
      </c>
      <c r="C56" s="53">
        <v>800</v>
      </c>
    </row>
    <row r="57" spans="2:3" ht="21.75" thickBot="1">
      <c r="B57" s="49" t="s">
        <v>74</v>
      </c>
      <c r="C57" s="50">
        <v>40000</v>
      </c>
    </row>
    <row r="58" spans="2:3" ht="21.75" thickBot="1">
      <c r="B58" s="49" t="s">
        <v>75</v>
      </c>
      <c r="C58" s="50">
        <v>5000</v>
      </c>
    </row>
    <row r="59" spans="2:3" ht="21.75" thickBot="1">
      <c r="B59" s="49" t="s">
        <v>58</v>
      </c>
      <c r="C59" s="50">
        <v>30000</v>
      </c>
    </row>
    <row r="60" spans="2:3" ht="21.75" thickBot="1">
      <c r="B60" s="51" t="s">
        <v>35</v>
      </c>
      <c r="C60" s="52">
        <v>515000</v>
      </c>
    </row>
    <row r="61" spans="2:3" ht="21.75" thickBot="1">
      <c r="B61" s="49" t="s">
        <v>36</v>
      </c>
      <c r="C61" s="50">
        <v>135000</v>
      </c>
    </row>
    <row r="62" spans="2:3" ht="21.75" thickBot="1">
      <c r="B62" s="49" t="s">
        <v>37</v>
      </c>
      <c r="C62" s="50">
        <v>30000</v>
      </c>
    </row>
    <row r="63" spans="2:3" ht="21.75" thickBot="1">
      <c r="B63" s="49" t="s">
        <v>38</v>
      </c>
      <c r="C63" s="50">
        <v>300000</v>
      </c>
    </row>
    <row r="64" spans="2:3" ht="21.75" thickBot="1">
      <c r="B64" s="49" t="s">
        <v>39</v>
      </c>
      <c r="C64" s="50">
        <v>50000</v>
      </c>
    </row>
    <row r="65" spans="2:3" ht="21.75" thickBot="1">
      <c r="B65" s="51" t="s">
        <v>21</v>
      </c>
      <c r="C65" s="52">
        <v>270000</v>
      </c>
    </row>
    <row r="66" spans="2:3" ht="21.75" thickBot="1">
      <c r="B66" s="49" t="s">
        <v>22</v>
      </c>
      <c r="C66" s="50">
        <v>90000</v>
      </c>
    </row>
    <row r="67" spans="2:3" ht="21.75" thickBot="1">
      <c r="B67" s="49" t="s">
        <v>23</v>
      </c>
      <c r="C67" s="50">
        <v>90000</v>
      </c>
    </row>
    <row r="68" spans="2:3" ht="21.75" thickBot="1">
      <c r="B68" s="49" t="s">
        <v>78</v>
      </c>
      <c r="C68" s="50">
        <v>90000</v>
      </c>
    </row>
    <row r="69" spans="2:3" ht="21.75" thickBot="1">
      <c r="B69" s="51" t="s">
        <v>79</v>
      </c>
      <c r="C69" s="52">
        <v>10029360</v>
      </c>
    </row>
    <row r="70" spans="2:3" ht="21.75" thickBot="1">
      <c r="B70" s="51" t="s">
        <v>80</v>
      </c>
      <c r="C70" s="52">
        <v>10000000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2017-01-23T02:19:04Z</dcterms:created>
  <dcterms:modified xsi:type="dcterms:W3CDTF">2017-01-23T02:25:08Z</dcterms:modified>
</cp:coreProperties>
</file>